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filterPrivacy="1" codeName="ThisWorkbook" hidePivotFieldList="1" defaultThemeVersion="166925"/>
  <xr:revisionPtr revIDLastSave="0" documentId="13_ncr:1_{12FB4DE6-BC65-455D-A9B2-2080CEA19632}" xr6:coauthVersionLast="47" xr6:coauthVersionMax="47" xr10:uidLastSave="{00000000-0000-0000-0000-000000000000}"/>
  <workbookProtection workbookAlgorithmName="SHA-512" workbookHashValue="ybOztuI/08HUgV5xo4rkbXW5dm4TodLH7CgcNfI0FqOl8C3CZhTsMoRxNwaMa96pLS/pptdM4glljyzDLssSqA==" workbookSaltValue="OFaTMCpFtLO266R027Y/KA==" workbookSpinCount="100000" lockStructure="1"/>
  <bookViews>
    <workbookView xWindow="-120" yWindow="-120" windowWidth="29040" windowHeight="15840" tabRatio="814" xr2:uid="{DB5727EF-451B-4771-A155-008102049A17}"/>
  </bookViews>
  <sheets>
    <sheet name="Overview (Example)" sheetId="1" r:id="rId1"/>
    <sheet name="Lists" sheetId="26" state="hidden" r:id="rId2"/>
    <sheet name="Summary" sheetId="2" r:id="rId3"/>
    <sheet name="Summary per year" sheetId="25" r:id="rId4"/>
    <sheet name="Reference emissions ES" sheetId="3" r:id="rId5"/>
    <sheet name="Project emissions ES" sheetId="4" r:id="rId6"/>
    <sheet name="Conversion factors ES" sheetId="5" r:id="rId7"/>
    <sheet name="Assumptions" sheetId="8" r:id="rId8"/>
    <sheet name="Net carbon removals" sheetId="23" r:id="rId9"/>
    <sheet name="History of changes (Example)" sheetId="6" r:id="rId10"/>
  </sheets>
  <definedNames>
    <definedName name="____fr4" hidden="1">{#N/A,#N/A,FALSE,"Table of Contents";#N/A,#N/A,FALSE,"Overview";#N/A,#N/A,FALSE,"Data"}</definedName>
    <definedName name="____hu89" hidden="1">{#N/A,#N/A,FALSE,"Table of Contents";#N/A,#N/A,FALSE,"Overview";#N/A,#N/A,FALSE,"Data"}</definedName>
    <definedName name="____kyg867" hidden="1">{#N/A,#N/A,FALSE,"Table of Contents";#N/A,#N/A,FALSE,"Overview";#N/A,#N/A,FALSE,"Data"}</definedName>
    <definedName name="___fr4" hidden="1">{#N/A,#N/A,FALSE,"Table of Contents";#N/A,#N/A,FALSE,"Overview";#N/A,#N/A,FALSE,"Data"}</definedName>
    <definedName name="___hu89" hidden="1">{#N/A,#N/A,FALSE,"Table of Contents";#N/A,#N/A,FALSE,"Overview";#N/A,#N/A,FALSE,"Data"}</definedName>
    <definedName name="___kyg867" hidden="1">{#N/A,#N/A,FALSE,"Table of Contents";#N/A,#N/A,FALSE,"Overview";#N/A,#N/A,FALSE,"Data"}</definedName>
    <definedName name="__123Graph_A" hidden="1">#REF!</definedName>
    <definedName name="__123Graph_ACURRENT" hidden="1">#REF!</definedName>
    <definedName name="__123Graph_B" hidden="1">#REF!</definedName>
    <definedName name="__123Graph_BCURRENT" hidden="1">#REF!</definedName>
    <definedName name="__123Graph_X" hidden="1">#REF!</definedName>
    <definedName name="__123Graph_XCURRENT" hidden="1">#REF!</definedName>
    <definedName name="__FDS_HYPERLINK_TOGGLE_STATE__" hidden="1">"ON"</definedName>
    <definedName name="__fr4" hidden="1">{#N/A,#N/A,FALSE,"Table of Contents";#N/A,#N/A,FALSE,"Overview";#N/A,#N/A,FALSE,"Data"}</definedName>
    <definedName name="__hu89" hidden="1">{#N/A,#N/A,FALSE,"Table of Contents";#N/A,#N/A,FALSE,"Overview";#N/A,#N/A,FALSE,"Data"}</definedName>
    <definedName name="__kyg867" hidden="1">{#N/A,#N/A,FALSE,"Table of Contents";#N/A,#N/A,FALSE,"Overview";#N/A,#N/A,FALSE,"Data"}</definedName>
    <definedName name="_bdm.8E105F6FC5684E589F4F281BEF66075B.edm" hidden="1">#REF!</definedName>
    <definedName name="_DDD1" hidden="1">{#N/A,#N/A,TRUE,"Allacciamenti 5 anni";#N/A,#N/A,TRUE,"Carico 5 anni";#N/A,#N/A,TRUE,"Qualità a) 5 anni";#N/A,#N/A,TRUE,"Qualità b) 5 anni";#N/A,#N/A,TRUE,"Impatto ambientale 5 anni";#N/A,#N/A,TRUE,"Adeg. tecnico 5 anni"}</definedName>
    <definedName name="_fhf2" hidden="1">{#N/A,#N/A,FALSE,"CA";#N/A,#N/A,FALSE,"CN";#N/A,#N/A,FALSE,"Inv";#N/A,#N/A,FALSE,"Inv Acc";"Miguel_balance",#N/A,FALSE,"Bal";#N/A,#N/A,FALSE,"Plantilla";#N/A,#N/A,FALSE,"CA (2)";#N/A,#N/A,FALSE,"CN (2)"}</definedName>
    <definedName name="_Fill" hidden="1">#REF!</definedName>
    <definedName name="_fr4" hidden="1">{#N/A,#N/A,FALSE,"Table of Contents";#N/A,#N/A,FALSE,"Overview";#N/A,#N/A,FALSE,"Data"}</definedName>
    <definedName name="_GSRATES_1" hidden="1">"CF300001Invalid 20040101"</definedName>
    <definedName name="_GSRATES_COUNT" hidden="1">1</definedName>
    <definedName name="_hu89" hidden="1">{#N/A,#N/A,FALSE,"Table of Contents";#N/A,#N/A,FALSE,"Overview";#N/A,#N/A,FALSE,"Data"}</definedName>
    <definedName name="_Key1" hidden="1">#REF!</definedName>
    <definedName name="_Key2" hidden="1">#REF!</definedName>
    <definedName name="_kyg867" hidden="1">{#N/A,#N/A,FALSE,"Table of Contents";#N/A,#N/A,FALSE,"Overview";#N/A,#N/A,FALSE,"Data"}</definedName>
    <definedName name="_Order1" hidden="1">255</definedName>
    <definedName name="_Order2" hidden="1">255</definedName>
    <definedName name="_Q5" hidden="1">{#N/A,#N/A,FALSE,"CA";#N/A,#N/A,FALSE,"CN";#N/A,#N/A,FALSE,"Inv";#N/A,#N/A,FALSE,"Inv Acc";"Miguel_balance",#N/A,FALSE,"Bal";#N/A,#N/A,FALSE,"Plantilla";#N/A,#N/A,FALSE,"CA (2)";#N/A,#N/A,FALSE,"CN (2)"}</definedName>
    <definedName name="_Sort" hidden="1">#REF!</definedName>
    <definedName name="_Table2_In1" hidden="1">#REF!</definedName>
    <definedName name="_Table2_Out" hidden="1">#REF!</definedName>
    <definedName name="A" hidden="1">{"Area1",#N/A,TRUE,"Obiettivo";"Area2",#N/A,TRUE,"Dati per Direzione"}</definedName>
    <definedName name="aa" hidden="1">{#N/A,#N/A,FALSE,"Table of Contents";#N/A,#N/A,FALSE,"Overview";#N/A,#N/A,FALSE,"Data"}</definedName>
    <definedName name="AAA_DOCTOPS" hidden="1">"AAA_SET"</definedName>
    <definedName name="AAA_duser" hidden="1">"OFF"</definedName>
    <definedName name="aaaaaaaaaaaaaaaaaaaaa" hidden="1">{#N/A,#N/A,TRUE,"Allacciamenti 5 anni";#N/A,#N/A,TRUE,"Carico 5 anni";#N/A,#N/A,TRUE,"Qualità a) 5 anni";#N/A,#N/A,TRUE,"Qualità b) 5 anni";#N/A,#N/A,TRUE,"Impatto ambientale 5 anni";#N/A,#N/A,TRUE,"Adeg. tecnico 5 anni"}</definedName>
    <definedName name="AAB_Addin5" hidden="1">"AAB_Description for addin 5,Description for addin 5,Description for addin 5,Description for addin 5,Description for addin 5,Description for addin 5"</definedName>
    <definedName name="AAB_GSPPG" hidden="1">"AAB_Goldman Sachs PPG Chart Utilities 1.0g"</definedName>
    <definedName name="abc" hidden="1">#REF!</definedName>
    <definedName name="AccessDatabase" hidden="1">"D:\Sis\WIND_NETWORK\ANNO 2003\Consuntivi\DETTAGLIO ATTIVITA.mdb"</definedName>
    <definedName name="afsda" hidden="1">{#N/A,#N/A,FALSE,"Antony Financials";#N/A,#N/A,FALSE,"Cowboy Financials";#N/A,#N/A,FALSE,"Combined";#N/A,#N/A,FALSE,"Valuematrix";#N/A,#N/A,FALSE,"DCFAntony";#N/A,#N/A,FALSE,"DCFCowboy";#N/A,#N/A,FALSE,"DCFCombined"}</definedName>
    <definedName name="anscount" hidden="1">16</definedName>
    <definedName name="aprile" hidden="1">{"Area1",#N/A,TRUE,"Obiettivo";"Area2",#N/A,TRUE,"Dati per Direzione"}</definedName>
    <definedName name="aq" hidden="1">{#N/A,#N/A,FALSE,"FRPRD"}</definedName>
    <definedName name="ASAS" hidden="1">{"Area1",#N/A,TRUE,"Obiettivo";"Area2",#N/A,TRUE,"Dati per Direzione"}</definedName>
    <definedName name="asdsad" hidden="1">{#N/A,#N/A,TRUE,"Allacciamenti 5 anni";#N/A,#N/A,TRUE,"Carico 5 anni";#N/A,#N/A,TRUE,"Qualità a) 5 anni";#N/A,#N/A,TRUE,"Qualità b) 5 anni";#N/A,#N/A,TRUE,"Impatto ambientale 5 anni";#N/A,#N/A,TRUE,"Adeg. tecnico 5 anni"}</definedName>
    <definedName name="AUNA" hidden="1">{"Informes",#N/A,FALSE,"CA";"Informes",#N/A,FALSE,"CN";"Informes",#N/A,FALSE,"INVERSIONES";"Informes",#N/A,FALSE,"CN Oficial";"Informes",#N/A,FALSE,"CA Oficial";"Informes",#N/A,FALSE,"Res Datos Areas"}</definedName>
    <definedName name="b" hidden="1">{#N/A,#N/A,FALSE,"F-YLDS";#N/A,#N/A,FALSE,"ASP";#N/A,#N/A,FALSE,"FRPRD"}</definedName>
    <definedName name="bb" hidden="1">{#N/A,#N/A,FALSE,"Table of Contents";#N/A,#N/A,FALSE,"Overview";#N/A,#N/A,FALSE,"Data"}</definedName>
    <definedName name="bb_M0FDOTAzRTVBMTZBNDc2RE" hidden="1">#REF!</definedName>
    <definedName name="bb_MTk0NDE5QTI2NTVBNDM0Mz" hidden="1">#REF!</definedName>
    <definedName name="bb_RTRDMjFDM0I3NzRDNDAxQT" hidden="1">#REF!</definedName>
    <definedName name="bbb" hidden="1">{#N/A,#N/A,TRUE,"Allacciamenti 5 anni";#N/A,#N/A,TRUE,"Carico 5 anni";#N/A,#N/A,TRUE,"Qualità a) 5 anni";#N/A,#N/A,TRUE,"Qualità b) 5 anni";#N/A,#N/A,TRUE,"Impatto ambientale 5 anni";#N/A,#N/A,TRUE,"Adeg. tecnico 5 anni"}</definedName>
    <definedName name="belnew" hidden="1">{"IS",#N/A,FALSE,"IS";"RPTIS",#N/A,FALSE,"RPTIS";"STATS",#N/A,FALSE,"STATS";"CELL",#N/A,FALSE,"CELL";"BS",#N/A,FALSE,"BS"}</definedName>
    <definedName name="budget" hidden="1">{#N/A,#N/A,TRUE,"Allacciamenti 5 anni";#N/A,#N/A,TRUE,"Carico 5 anni";#N/A,#N/A,TRUE,"Qualità a) 5 anni";#N/A,#N/A,TRUE,"Qualità b) 5 anni";#N/A,#N/A,TRUE,"Impatto ambientale 5 anni";#N/A,#N/A,TRUE,"Adeg. tecnico 5 anni"}</definedName>
    <definedName name="caca" hidden="1">{"rawdata",#N/A,TRUE,"BT ";"in",#N/A,TRUE,"BT ";"rawdata",#N/A,TRUE,"CW ";"in",#N/A,TRUE,"CW ";"rawdata",#N/A,TRUE,"KPN";"in",#N/A,TRUE,"KPN";"rawdata",#N/A,TRUE,"OTE";"in",#N/A,TRUE,"OTE";"rawdata",#N/A,TRUE,"Port";"in",#N/A,TRUE,"Port";"rawdata",#N/A,TRUE,"SPT";"in",#N/A,TRUE,"SPT";"rawdata",#N/A,TRUE,"TD ";"in",#N/A,TRUE,"TD ";"rawdata",#N/A,TRUE,"TItal";"rawdata2",#N/A,TRUE,"TItal";"in",#N/A,TRUE,"TItal";"rawdata",#N/A,TRUE,"TdEsp";"in",#N/A,TRUE,"TdEsp";"rawdata",#N/A,TRUE,"Belg";"in",#N/A,TRUE,"Belg";"rawdata",#N/A,TRUE,"BEZEQ";"in",#N/A,TRUE,"BEZEQ";"rawdata",#N/A,TRUE,"DT ";"in",#N/A,TRUE,"DT ";"rawdata",#N/A,TRUE,"FT ";"in",#N/A,TRUE,"FT ";"rawdata",#N/A,TRUE,"MAT";"in",#N/A,TRUE,"MAT";"rawdata",#N/A,TRUE,"Eire";"in",#N/A,TRUE,"Eire";"rawdata",#N/A,TRUE,"TFin";"in",#N/A,TRUE,"TFin";"rawdata",#N/A,TRUE,"TNor";"in",#N/A,TRUE,"TNor";"rawdata",#N/A,TRUE,"Telia";"in",#N/A,TRUE,"Telia";"rawdata",#N/A,TRUE,"TPSA";"in",#N/A,TRUE,"TPSA";"rawdata",#N/A,TRUE,"TSAfr";"in",#N/A,TRUE,"TSAfr";"rawdata",#N/A,TRUE,"Turk";"in",#N/A,TRUE,"Turk"}</definedName>
    <definedName name="caccc" hidden="1">{#N/A,#N/A,FALSE,"Antony Financials";#N/A,#N/A,FALSE,"Cowboy Financials";#N/A,#N/A,FALSE,"Combined";#N/A,#N/A,FALSE,"Valuematrix";#N/A,#N/A,FALSE,"DCFAntony";#N/A,#N/A,FALSE,"DCFCowboy";#N/A,#N/A,FALSE,"DCFCombined"}</definedName>
    <definedName name="casdc" hidden="1">{"Employee Efficiency",#N/A,FALSE,"Benchmarking"}</definedName>
    <definedName name="cb_sChart41E9A35_opts" hidden="1">"1, 9, 1, False, 2, False, False, , 0, False, True, 1, 1"</definedName>
    <definedName name="CBWorkbookPriority" hidden="1">-1248133618</definedName>
    <definedName name="cc" hidden="1">{#N/A,#N/A,FALSE,"Table of Contents";#N/A,#N/A,FALSE,"Overview";#N/A,#N/A,FALSE,"Data"}</definedName>
    <definedName name="cccc" hidden="1">{#N/A,#N/A,FALSE,"CreditStat";#N/A,#N/A,FALSE,"SPbrkup";#N/A,#N/A,FALSE,"MerSPsyn";#N/A,#N/A,FALSE,"MerSPwKCsyn";#N/A,#N/A,FALSE,"MerSPwKCsyn (2)";#N/A,#N/A,FALSE,"CreditStat (2)"}</definedName>
    <definedName name="cd" hidden="1">{#N/A,#N/A,FALSE,"FRPRD"}</definedName>
    <definedName name="cdcas"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cdsc" hidden="1">{"orixcsc",#N/A,FALSE,"ORIX CSC";"orixcsc2",#N/A,FALSE,"ORIX CSC"}</definedName>
    <definedName name="Chart2_Label_2" hidden="1">#REF!</definedName>
    <definedName name="Chart3_Label_2" hidden="1">#REF!</definedName>
    <definedName name="coun" hidden="1">{#N/A,#N/A,FALSE,"Assessment";#N/A,#N/A,FALSE,"Staffing";#N/A,#N/A,FALSE,"Hires";#N/A,#N/A,FALSE,"Assumptions"}</definedName>
    <definedName name="COUNT2" hidden="1">{#N/A,#N/A,FALSE,"Assessment";#N/A,#N/A,FALSE,"Staffing";#N/A,#N/A,FALSE,"Hires";#N/A,#N/A,FALSE,"Assumptions"}</definedName>
    <definedName name="COUNTRY" hidden="1">{#N/A,#N/A,FALSE,"Assessment";#N/A,#N/A,FALSE,"Staffing";#N/A,#N/A,FALSE,"Hires";#N/A,#N/A,FALSE,"Assumptions"}</definedName>
    <definedName name="d" hidden="1">{#N/A,#N/A,FALSE,"F-YLDS";#N/A,#N/A,FALSE,"ASP";#N/A,#N/A,FALSE,"FRPRD"}</definedName>
    <definedName name="daaqfq" hidden="1">{"Tarifica91",#N/A,FALSE,"Tariffs";"Tarifica92",#N/A,FALSE,"Tariffs";"Tarifica93",#N/A,FALSE,"Tariffs";"Tarifica94",#N/A,FALSE,"Tariffs";"Tarifica95",#N/A,FALSE,"Tariffs";"Tarifica96",#N/A,FALSE,"Tariffs"}</definedName>
    <definedName name="dcc" hidden="1">{"mgmt forecast",#N/A,FALSE,"Mgmt Forecast";"dcf table",#N/A,FALSE,"Mgmt Forecast";"sensitivity",#N/A,FALSE,"Mgmt Forecast";"table inputs",#N/A,FALSE,"Mgmt Forecast";"calculations",#N/A,FALSE,"Mgmt Forecast"}</definedName>
    <definedName name="DD" hidden="1">{#N/A,#N/A,TRUE,"Allacciamenti 5 anni";#N/A,#N/A,TRUE,"Carico 5 anni";#N/A,#N/A,TRUE,"Qualità a) 5 anni";#N/A,#N/A,TRUE,"Qualità b) 5 anni";#N/A,#N/A,TRUE,"Impatto ambientale 5 anni";#N/A,#N/A,TRUE,"Adeg. tecnico 5 anni"}</definedName>
    <definedName name="DDD" hidden="1">{#N/A,#N/A,TRUE,"Allacciamenti 5 anni";#N/A,#N/A,TRUE,"Carico 5 anni";#N/A,#N/A,TRUE,"Qualità a) 5 anni";#N/A,#N/A,TRUE,"Qualità b) 5 anni";#N/A,#N/A,TRUE,"Impatto ambientale 5 anni";#N/A,#N/A,TRUE,"Adeg. tecnico 5 anni"}</definedName>
    <definedName name="dddd" hidden="1">{"'Scheda bianca'!$A$1:$L$42"}</definedName>
    <definedName name="dddddd" hidden="1">{#N/A,#N/A,TRUE,"Allacciamenti 5 anni";#N/A,#N/A,TRUE,"Carico 5 anni";#N/A,#N/A,TRUE,"Qualità a) 5 anni";#N/A,#N/A,TRUE,"Qualità b) 5 anni";#N/A,#N/A,TRUE,"Impatto ambientale 5 anni";#N/A,#N/A,TRUE,"Adeg. tecnico 5 anni"}</definedName>
    <definedName name="df" hidden="1">{#N/A,#N/A,FALSE,"FRPRD"}</definedName>
    <definedName name="dfadf" hidden="1">{"Line Efficiency",#N/A,FALSE,"Benchmarking"}</definedName>
    <definedName name="dfadfa" hidden="1">{#N/A,#N/A,FALSE,"Spain MKT";#N/A,#N/A,FALSE,"Assumptions";#N/A,#N/A,FALSE,"Adve";#N/A,#N/A,FALSE,"E-Commerce";#N/A,#N/A,FALSE,"Opex";#N/A,#N/A,FALSE,"P&amp;L";#N/A,#N/A,FALSE,"FCF &amp; DCF"}</definedName>
    <definedName name="dfaf" hidden="1">{"cap_structure",#N/A,FALSE,"Graph-Mkt Cap";"price",#N/A,FALSE,"Graph-Price";"ebit",#N/A,FALSE,"Graph-EBITDA";"ebitda",#N/A,FALSE,"Graph-EBITDA"}</definedName>
    <definedName name="dfafa" hidden="1">{"summary1",#N/A,TRUE,"Comps";"summary2",#N/A,TRUE,"Comps";"summary3",#N/A,TRUE,"Comps"}</definedName>
    <definedName name="dfafadfs" hidden="1">{"standalone1",#N/A,FALSE,"DCFBase";"standalone2",#N/A,FALSE,"DCFBase"}</definedName>
    <definedName name="dfafas" hidden="1">{#N/A,#N/A,FALSE,"CreditStat";#N/A,#N/A,FALSE,"SPbrkup";#N/A,#N/A,FALSE,"MerSPsyn";#N/A,#N/A,FALSE,"MerSPwKCsyn";#N/A,#N/A,FALSE,"MerSPwKCsyn (2)";#N/A,#N/A,FALSE,"CreditStat (2)"}</definedName>
    <definedName name="dfas" hidden="1">{#N/A,#N/A,FALSE,"Contribution Analysis"}</definedName>
    <definedName name="dfasd" hidden="1">{"Tarifica91",#N/A,FALSE,"Tariffs";"Tarifica92",#N/A,FALSE,"Tariffs";"Tarifica93",#N/A,FALSE,"Tariffs";"Tarifica94",#N/A,FALSE,"Tariffs";"Tarifica95",#N/A,FALSE,"Tariffs";"Tarifica96",#N/A,FALSE,"Tariffs"}</definedName>
    <definedName name="dfasdfa" hidden="1">{"mgmt forecast",#N/A,FALSE,"Mgmt Forecast";"dcf table",#N/A,FALSE,"Mgmt Forecast";"sensitivity",#N/A,FALSE,"Mgmt Forecast";"table inputs",#N/A,FALSE,"Mgmt Forecast";"calculations",#N/A,FALSE,"Mgmt Forecast"}</definedName>
    <definedName name="dfasdfc" hidden="1">{"coverall",#N/A,FALSE,"Definitions";"cover1",#N/A,FALSE,"Definitions";"cover2",#N/A,FALSE,"Definitions";"cover3",#N/A,FALSE,"Definitions";"cover4",#N/A,FALSE,"Definitions";"cover5",#N/A,FALSE,"Definitions";"blank",#N/A,FALSE,"Definitions"}</definedName>
    <definedName name="dfgdf" hidden="1">{"'Finale (2)'!$A$2:$C$3"}</definedName>
    <definedName name="dhdhd"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dqpoie" hidden="1">{"subs",#N/A,FALSE,"database ";"proportional",#N/A,FALSE,"database "}</definedName>
    <definedName name="dsa" hidden="1">{#N/A,#N/A,TRUE,"Allacciamenti 5 anni";#N/A,#N/A,TRUE,"Carico 5 anni";#N/A,#N/A,TRUE,"Qualità a) 5 anni";#N/A,#N/A,TRUE,"Qualità b) 5 anni";#N/A,#N/A,TRUE,"Impatto ambientale 5 anni";#N/A,#N/A,TRUE,"Adeg. tecnico 5 anni"}</definedName>
    <definedName name="dxsdw" hidden="1">{"sweden",#N/A,FALSE,"Sweden";"germany",#N/A,FALSE,"Germany";"portugal",#N/A,FALSE,"Portugal";"belgium",#N/A,FALSE,"Belgium";"japan",#N/A,FALSE,"Japan ";"italy",#N/A,FALSE,"Italy";"spain",#N/A,FALSE,"Spain";"korea",#N/A,FALSE,"Korea"}</definedName>
    <definedName name="e" hidden="1">{#N/A,#N/A,TRUE,"Allacciamenti 5 anni";#N/A,#N/A,TRUE,"Carico 5 anni";#N/A,#N/A,TRUE,"Qualità a) 5 anni";#N/A,#N/A,TRUE,"Qualità b) 5 anni";#N/A,#N/A,TRUE,"Impatto ambientale 5 anni";#N/A,#N/A,TRUE,"Adeg. tecnico 5 anni"}</definedName>
    <definedName name="ed" hidden="1">{#N/A,#N/A,FALSE,"FRPRD"}</definedName>
    <definedName name="EEE" hidden="1">{#N/A,#N/A,TRUE,"Allacciamenti 5 anni";#N/A,#N/A,TRUE,"Carico 5 anni";#N/A,#N/A,TRUE,"Qualità a) 5 anni";#N/A,#N/A,TRUE,"Qualità b) 5 anni";#N/A,#N/A,TRUE,"Impatto ambientale 5 anni";#N/A,#N/A,TRUE,"Adeg. tecnico 5 anni"}</definedName>
    <definedName name="er" hidden="1">{#N/A,#N/A,FALSE,"F-YLDS";#N/A,#N/A,FALSE,"ASP";#N/A,#N/A,FALSE,"FRPRD"}</definedName>
    <definedName name="erqerq" hidden="1">{"Tariff Comparison",#N/A,FALSE,"Benchmarking";"Tariff Comparison 2",#N/A,FALSE,"Benchmarking";"Tariff Comparison 3",#N/A,FALSE,"Benchmarking"}</definedName>
    <definedName name="erqw" hidden="1">{"rawdata",#N/A,TRUE,"HKT";"in",#N/A,TRUE,"HKT";"rawdata",#N/A,TRUE,"PTInd";"in",#N/A,TRUE,"PTInd";"rawdata",#N/A,TRUE,"NTT";"in",#N/A,TRUE,"NTT";"rawdata",#N/A,TRUE,"PLD";"in",#N/A,TRUE,"PLD";"rawdata",#N/A,TRUE,"PTTelk";"in",#N/A,TRUE,"PTTelk";"rawdata",#N/A,TRUE,"ST ";"in",#N/A,TRUE,"ST ";"rawdata",#N/A,TRUE,"TAsia";"in",#N/A,TRUE,"TAsia";"rawdata",#N/A,TRUE,"TNZ";"in",#N/A,TRUE,"TNZ";"rawdata",#N/A,TRUE,"TMal";"in",#N/A,TRUE,"TMal";"rawdata",#N/A,TRUE,"TTT";"in",#N/A,TRUE,"TTT";"rawdata",#N/A,TRUE,"Telst";"in",#N/A,TRUE,"Telst"}</definedName>
    <definedName name="ev.Calculation" hidden="1">-4135</definedName>
    <definedName name="ev.Initialized" hidden="1">FALSE</definedName>
    <definedName name="EV__LASTREFTIME__" hidden="1">38747.7625578704</definedName>
    <definedName name="Exp." hidden="1">{#N/A,#N/A,FALSE,"F-YLDS";#N/A,#N/A,FALSE,"ASP";#N/A,#N/A,FALSE,"FRPRD"}</definedName>
    <definedName name="fadf" hidden="1">{"definitions",#N/A,TRUE,"Definitions";"out1",#N/A,TRUE,"Valuation";"out2",#N/A,TRUE,"Valuation";"out3",#N/A,TRUE,"Valuation";"out4",#N/A,TRUE,"Valuation";"out",#N/A,TRUE,"Efficiency";"out1",#N/A,TRUE,"Growth,Margin,Rev Split";"out2",#N/A,TRUE,"Growth,Margin,Rev Split";"out1",#N/A,TRUE,"Financial Ratios";"out2",#N/A,TRUE,"Financial Ratios";"outeg",#N/A,TRUE,"Efficiency";"test1",#N/A,TRUE,"Prices";"test2",#N/A,TRUE,"Prices";"test3",#N/A,TRUE,"Prices";"test1",#N/A,TRUE,"Segments";"test2",#N/A,TRUE,"Segments";"in",#N/A,TRUE,"Country";"in",#N/A,TRUE,"Housekeeping"}</definedName>
    <definedName name="fads" hidden="1">{#N/A,#N/A,FALSE,"Report Print"}</definedName>
    <definedName name="fadsaf" hidden="1">{"Line Efficiency",#N/A,FALSE,"Benchmarking"}</definedName>
    <definedName name="faf" hidden="1">{"definitions",#N/A,TRUE,"Definitions";"out1",#N/A,TRUE,"Valuation";"out2",#N/A,TRUE,"Valuation";"out3",#N/A,TRUE,"Valuation";"out4",#N/A,TRUE,"Valuation";"out",#N/A,TRUE,"Efficiency";"out1",#N/A,TRUE,"Growth,Margin,Rev Split";"out2",#N/A,TRUE,"Growth,Margin,Rev Split";"out1",#N/A,TRUE,"Financial Ratios";"out2",#N/A,TRUE,"Financial Ratios";"outeg",#N/A,TRUE,"Efficiency";"test1",#N/A,TRUE,"Prices";"test2",#N/A,TRUE,"Prices";"test3",#N/A,TRUE,"Prices";"test1",#N/A,TRUE,"Segments";"test2",#N/A,TRUE,"Segments";"in",#N/A,TRUE,"Country";"in",#N/A,TRUE,"Housekeeping"}</definedName>
    <definedName name="fafa" hidden="1">{"print 1",#N/A,FALSE,"PrimeCo PCS";"print 2",#N/A,FALSE,"PrimeCo PCS";"valuation",#N/A,FALSE,"PrimeCo PCS"}</definedName>
    <definedName name="fafd" hidden="1">{"inputs raw data",#N/A,TRUE,"INPUT"}</definedName>
    <definedName name="fasc" hidden="1">{"mgmt forecast",#N/A,FALSE,"Mgmt Forecast";"dcf table",#N/A,FALSE,"Mgmt Forecast";"sensitivity",#N/A,FALSE,"Mgmt Forecast";"table inputs",#N/A,FALSE,"Mgmt Forecast";"calculations",#N/A,FALSE,"Mgmt Forecast"}</definedName>
    <definedName name="fasdgas" hidden="1">{"IS",#N/A,FALSE,"IS";"RPTIS",#N/A,FALSE,"RPTIS";"STATS",#N/A,FALSE,"STATS";"CELL",#N/A,FALSE,"CELL";"BS",#N/A,FALSE,"BS"}</definedName>
    <definedName name="fdafa" hidden="1">{"summary1",#N/A,TRUE,"Comps";"summary2",#N/A,TRUE,"Comps";"summary3",#N/A,TRUE,"Comps"}</definedName>
    <definedName name="fdafcc" hidden="1">{"summary1",#N/A,TRUE,"Comps";"summary2",#N/A,TRUE,"Comps";"summary3",#N/A,TRUE,"Comps"}</definedName>
    <definedName name="fdgdfg" hidden="1">{#N/A,#N/A,TRUE,"Allacciamenti 5 anni";#N/A,#N/A,TRUE,"Carico 5 anni";#N/A,#N/A,TRUE,"Qualità a) 5 anni";#N/A,#N/A,TRUE,"Qualità b) 5 anni";#N/A,#N/A,TRUE,"Impatto ambientale 5 anni";#N/A,#N/A,TRUE,"Adeg. tecnico 5 anni"}</definedName>
    <definedName name="fdgf" hidden="1">{#N/A,#N/A,TRUE,"Allacciamenti 5 anni";#N/A,#N/A,TRUE,"Carico 5 anni";#N/A,#N/A,TRUE,"Qualità a) 5 anni";#N/A,#N/A,TRUE,"Qualità b) 5 anni";#N/A,#N/A,TRUE,"Impatto ambientale 5 anni";#N/A,#N/A,TRUE,"Adeg. tecnico 5 anni"}</definedName>
    <definedName name="fdsgf" hidden="1">{"Employee Efficiency",#N/A,FALSE,"Benchmarking"}</definedName>
    <definedName name="FF" hidden="1">{#N/A,#N/A,TRUE,"Allacciamenti 5 anni";#N/A,#N/A,TRUE,"Carico 5 anni";#N/A,#N/A,TRUE,"Qualità a) 5 anni";#N/A,#N/A,TRUE,"Qualità b) 5 anni";#N/A,#N/A,TRUE,"Impatto ambientale 5 anni";#N/A,#N/A,TRUE,"Adeg. tecnico 5 anni"}</definedName>
    <definedName name="ffeffn" hidden="1">{"Side 1",#N/A,FALSE,"Hovedark";"Side 2",#N/A,FALSE,"Hovedark";"Cash Flow",#N/A,FALSE,"Hovedark";"Valuation",#N/A,FALSE,"Valuation";"Bagside DK",#N/A,FALSE,"Bagside";"Overblik",#N/A,FALSE,"Butikker";"Egne_but",#N/A,FALSE,"Butikker";"Andet_salg",#N/A,FALSE,"Butikker";"Halvår",#N/A,FALSE,"Halvår";"Investeringer",#N/A,FALSE,"Investeringer"}</definedName>
    <definedName name="fff" hidden="1">{#N/A,#N/A,FALSE,"Table of Contents";#N/A,#N/A,FALSE,"Overview";#N/A,#N/A,FALSE,"Data"}</definedName>
    <definedName name="FFFF" hidden="1">{#N/A,#N/A,TRUE,"Allacciamenti 5 anni";#N/A,#N/A,TRUE,"Carico 5 anni";#N/A,#N/A,TRUE,"Qualità a) 5 anni";#N/A,#N/A,TRUE,"Qualità b) 5 anni";#N/A,#N/A,TRUE,"Impatto ambientale 5 anni";#N/A,#N/A,TRUE,"Adeg. tecnico 5 anni"}</definedName>
    <definedName name="fg" hidden="1">{#N/A,#N/A,FALSE,"FRPRD"}</definedName>
    <definedName name="fgdsgfsd" hidden="1">{"inputs raw data",#N/A,TRUE,"INPUT"}</definedName>
    <definedName name="fgff" hidden="1">{#N/A,#N/A,TRUE,"Allacciamenti 5 anni";#N/A,#N/A,TRUE,"Carico 5 anni";#N/A,#N/A,TRUE,"Qualità a) 5 anni";#N/A,#N/A,TRUE,"Qualità b) 5 anni";#N/A,#N/A,TRUE,"Impatto ambientale 5 anni";#N/A,#N/A,TRUE,"Adeg. tecnico 5 anni"}</definedName>
    <definedName name="fgfgfh" hidden="1">{#N/A,#N/A,TRUE,"Allacciamenti 5 anni";#N/A,#N/A,TRUE,"Carico 5 anni";#N/A,#N/A,TRUE,"Qualità a) 5 anni";#N/A,#N/A,TRUE,"Qualità b) 5 anni";#N/A,#N/A,TRUE,"Impatto ambientale 5 anni";#N/A,#N/A,TRUE,"Adeg. tecnico 5 anni"}</definedName>
    <definedName name="fhf" hidden="1">{#N/A,#N/A,FALSE,"CA";#N/A,#N/A,FALSE,"CN";#N/A,#N/A,FALSE,"Inv";#N/A,#N/A,FALSE,"Inv Acc";"Miguel_balance",#N/A,FALSE,"Bal";#N/A,#N/A,FALSE,"Plantilla";#N/A,#N/A,FALSE,"CA (2)";#N/A,#N/A,FALSE,"CN (2)"}</definedName>
    <definedName name="figa7" hidden="1">{"Area1",#N/A,TRUE,"Obiettivo";"Area2",#N/A,TRUE,"Dati per Direzione"}</definedName>
    <definedName name="figafiga" hidden="1">{"Area1",#N/A,TRUE,"Obiettivo";"Area2",#N/A,TRUE,"Dati per Direzione"}</definedName>
    <definedName name="flemming" hidden="1">{"Side 1",#N/A,FALSE,"Hovedark";"Side 2",#N/A,FALSE,"Hovedark";"Cash Flow",#N/A,FALSE,"Hovedark";"Bagside DK",#N/A,FALSE,"Bagside";"Bidrag",#N/A,FALSE,"Bidrag";"Valuation",#N/A,FALSE,"Valuation";"Privatforbrug",#N/A,FALSE,"Macro";"Penetreing",#N/A,FALSE,"Oms. forv.";"Prod_Markeder",#N/A,FALSE,"Oms. forv.";"penetreing",#N/A,FALSE,"Penetrering"}</definedName>
    <definedName name="frank" hidden="1">{"'Scheda bianca'!$A$1:$L$42"}</definedName>
    <definedName name="g" hidden="1">{#N/A,#N/A,FALSE,"F-YLDS";#N/A,#N/A,FALSE,"ASP";#N/A,#N/A,FALSE,"FRPRD"}</definedName>
    <definedName name="gbbf" hidden="1">{#N/A,#N/A,FALSE,"Table of Contents";#N/A,#N/A,FALSE,"Overview";#N/A,#N/A,FALSE,"Data"}</definedName>
    <definedName name="gert" hidden="1">{"Res_og_nøgle",#N/A,FALSE,"Hovedark";"Balance",#N/A,FALSE,"Hovedark";"Bagside_DK",#N/A,FALSE,"Bagside"}</definedName>
    <definedName name="gg" hidden="1">{"Area1",#N/A,TRUE,"Obiettivo";"Area2",#N/A,TRUE,"Dati per Direzione"}</definedName>
    <definedName name="ggg" hidden="1">{"Area1",#N/A,TRUE,"Obiettivo";"Area2",#N/A,TRUE,"Dati per Direzione"}</definedName>
    <definedName name="gh" hidden="1">{#N/A,#N/A,FALSE,"F-YLDS";#N/A,#N/A,FALSE,"ASP";#N/A,#N/A,FALSE,"FRPRD"}</definedName>
    <definedName name="ghdgh" hidden="1">{"mgmt forecast",#N/A,FALSE,"Mgmt Forecast";"dcf table",#N/A,FALSE,"Mgmt Forecast";"sensitivity",#N/A,FALSE,"Mgmt Forecast";"table inputs",#N/A,FALSE,"Mgmt Forecast";"calculations",#N/A,FALSE,"Mgmt Forecast"}</definedName>
    <definedName name="gls_ACT_EST_ROW" hidden="1">#REF!</definedName>
    <definedName name="gls_ACT_FORM_OFFSET" hidden="1">#REF!</definedName>
    <definedName name="gls_ADMIN" hidden="1">#REF!</definedName>
    <definedName name="gls_ALLOW_BOTH_PC" hidden="1">#REF!</definedName>
    <definedName name="gls_ALLOW_PARENT_OR_CONSOLIDATED" hidden="1">#REF!</definedName>
    <definedName name="gls_ALLOW_PUBLISH" hidden="1">#REF!</definedName>
    <definedName name="gls_AnalystEmpNoHeading" hidden="1">#REF!</definedName>
    <definedName name="gls_AnalystNameHeading" hidden="1">#REF!</definedName>
    <definedName name="gls_CF_BEGINS" hidden="1">#REF!</definedName>
    <definedName name="gls_CFD_CHANGEACT" hidden="1">#REF!</definedName>
    <definedName name="gls_CFD_CHANGEEST" hidden="1">#REF!</definedName>
    <definedName name="gls_CFD_FIRSTAVAIL" hidden="1">#REF!</definedName>
    <definedName name="gls_CFD_LISTAVAIL" hidden="1">#REF!</definedName>
    <definedName name="gls_CFD_SELECTED" hidden="1">#REF!</definedName>
    <definedName name="gls_CHANGED_NAMES" hidden="1">#REF!</definedName>
    <definedName name="gls_CHG_KEY_USER" hidden="1">#REF!</definedName>
    <definedName name="gls_CHG_SEL_ONLY" hidden="1">#REF!</definedName>
    <definedName name="gls_COMPANY_WORKBOOK_ID" hidden="1">#REF!</definedName>
    <definedName name="gls_DELETED_PERIODS" hidden="1">#REF!</definedName>
    <definedName name="gls_EST_FORM_OFFSET" hidden="1">#REF!</definedName>
    <definedName name="gls_EXC_NOT_EXT" hidden="1">#REF!</definedName>
    <definedName name="gls_EXISTING_PERIODS" hidden="1">#REF!</definedName>
    <definedName name="gls_EXT_BELOW_PBT" hidden="1">#REF!</definedName>
    <definedName name="gls_EXT_LINK_GLOSS" hidden="1">#REF!</definedName>
    <definedName name="gls_EXTERNAL_COL_REF" hidden="1">#REF!</definedName>
    <definedName name="gls_FIRST_ITEM" hidden="1">#REF!</definedName>
    <definedName name="gls_FIRST_PK" hidden="1">#REF!</definedName>
    <definedName name="gls_FIRST_ROWMULT" hidden="1">#REF!</definedName>
    <definedName name="gls_FIRST_UNITS" hidden="1">#REF!</definedName>
    <definedName name="gls_FIXED_NAMES" hidden="1">#REF!</definedName>
    <definedName name="gls_FONT_STATUS" hidden="1">#REF!</definedName>
    <definedName name="gls_GenAccountingConvention" hidden="1">#REF!</definedName>
    <definedName name="gls_GenAdditionalInfo" hidden="1">#REF!</definedName>
    <definedName name="gls_GenComments" hidden="1">#REF!</definedName>
    <definedName name="gls_GenCompany" hidden="1">#REF!</definedName>
    <definedName name="gls_GenCompanyInfo" hidden="1">#REF!</definedName>
    <definedName name="gls_GenCountry" hidden="1">#REF!</definedName>
    <definedName name="gls_GenCurrency" hidden="1">#REF!</definedName>
    <definedName name="gls_GenCurrencyMultiplier" hidden="1">#REF!</definedName>
    <definedName name="gls_GenEnterCompInfo" hidden="1">#REF!</definedName>
    <definedName name="gls_GenEPSComment" hidden="1">#REF!</definedName>
    <definedName name="gls_GenHomeRegion" hidden="1">#REF!</definedName>
    <definedName name="gls_GenLastPublished" hidden="1">#REF!</definedName>
    <definedName name="gls_GenLastRecRevised" hidden="1">#REF!</definedName>
    <definedName name="gls_GenMainInfo" hidden="1">#REF!</definedName>
    <definedName name="gls_GenNoteComment" hidden="1">#REF!</definedName>
    <definedName name="gls_GenProfile" hidden="1">#REF!</definedName>
    <definedName name="gls_GenRecComment" hidden="1">#REF!</definedName>
    <definedName name="gls_GenSaleslineInfo" hidden="1">#REF!</definedName>
    <definedName name="gls_GenSalesSplitByRegion" hidden="1">#REF!</definedName>
    <definedName name="gls_GenSalesSplitHeading" hidden="1">#REF!</definedName>
    <definedName name="gls_GenSheetVersion" hidden="1">#REF!</definedName>
    <definedName name="gls_genStockCore" hidden="1">#REF!</definedName>
    <definedName name="gls_genStockRec" hidden="1">#REF!</definedName>
    <definedName name="gls_GLOSS_MONTHS" hidden="1">#REF!</definedName>
    <definedName name="gls_GW_IN" hidden="1">#REF!</definedName>
    <definedName name="gls_IIAA_IN" hidden="1">#REF!</definedName>
    <definedName name="gls_InterimValue" hidden="1">#REF!</definedName>
    <definedName name="gls_IssuedStockClassHeading" hidden="1">#REF!</definedName>
    <definedName name="gls_IssuedStockCodeHeading" hidden="1">#REF!</definedName>
    <definedName name="gls_IssuedStockFreeFloatHeading" hidden="1">#REF!</definedName>
    <definedName name="gls_KEY_DATA" hidden="1">#REF!</definedName>
    <definedName name="gls_KEY_VALUE" hidden="1">#REF!</definedName>
    <definedName name="gls_LANGUAGE" hidden="1">#REF!</definedName>
    <definedName name="gls_NEXT_PK" hidden="1">#REF!</definedName>
    <definedName name="gls_PERIOD_CODE" hidden="1">#REF!</definedName>
    <definedName name="gls_PERIOD_INDICATOR" hidden="1">#REF!</definedName>
    <definedName name="gls_PERIOD_PARENT_OR_CONSOL" hidden="1">#REF!</definedName>
    <definedName name="gls_PERIOD_TYPE" hidden="1">#REF!</definedName>
    <definedName name="gls_PrincipalStockClass" hidden="1">#REF!</definedName>
    <definedName name="gls_PROFILE_NAME" hidden="1">#REF!</definedName>
    <definedName name="gls_SASS5HistEPSGrowth" hidden="1">#REF!</definedName>
    <definedName name="gls_SASS5ProjEPSGrowth" hidden="1">#REF!</definedName>
    <definedName name="gls_SASSDirectorHoldings" hidden="1">#REF!</definedName>
    <definedName name="gls_SASSEPS45AGR" hidden="1">#REF!</definedName>
    <definedName name="gls_SASSIsInterimLastAnnounce" hidden="1">#REF!</definedName>
    <definedName name="gls_SASSLastAnnounce" hidden="1">#REF!</definedName>
    <definedName name="gls_SASSNETDIV45AGR" hidden="1">#REF!</definedName>
    <definedName name="gls_SaveBeforePublish" hidden="1">#REF!</definedName>
    <definedName name="gls_SaveWkbForNewPeriodCodes" hidden="1">#REF!</definedName>
    <definedName name="gls_ShareholderClassHeading" hidden="1">#REF!</definedName>
    <definedName name="gls_ShareholderHolding" hidden="1">#REF!</definedName>
    <definedName name="gls_ShareholderHoldingHeading" hidden="1">#REF!</definedName>
    <definedName name="gls_ShareholderName" hidden="1">#REF!</definedName>
    <definedName name="gls_ShareholderNameHeading" hidden="1">#REF!</definedName>
    <definedName name="gls_ShareholdingName" hidden="1">#REF!</definedName>
    <definedName name="gls_SHOW_CONTROL_VALUE" hidden="1">#REF!</definedName>
    <definedName name="gls_SHOW_KEY_VAL_COLUMN" hidden="1">#REF!</definedName>
    <definedName name="gls_SHOW_KEY_VALUES" hidden="1">#REF!</definedName>
    <definedName name="gls_SHOW_LINKED_ITEMS" hidden="1">#REF!</definedName>
    <definedName name="gls_SHOW_LOCAL_NAMES" hidden="1">#REF!</definedName>
    <definedName name="gls_SHOW_MULTIPLIERS" hidden="1">#REF!</definedName>
    <definedName name="gls_SHOW_PK_COLUMN" hidden="1">#REF!</definedName>
    <definedName name="gls_SHOW_STATUS_INFORMATION" hidden="1">#REF!</definedName>
    <definedName name="gls_SHOW_UNITS" hidden="1">#REF!</definedName>
    <definedName name="gls_SPARE_YEARS" hidden="1">#REF!</definedName>
    <definedName name="gls_SPECIAL_DIALOG" hidden="1">#REF!</definedName>
    <definedName name="gls_START_FORMULA_OVERRIDEABLE" hidden="1">#REF!</definedName>
    <definedName name="gls_START_LOCAL_NAMES" hidden="1">#REF!</definedName>
    <definedName name="gls_START_PERIOD_CURRENCY" hidden="1">#REF!</definedName>
    <definedName name="gls_START_STATUS" hidden="1">#REF!</definedName>
    <definedName name="gls_START_USER_STATUS" hidden="1">#REF!</definedName>
    <definedName name="gls_START_VALIDATION" hidden="1">#REF!</definedName>
    <definedName name="gls_START_WHAT" hidden="1">#REF!</definedName>
    <definedName name="gls_START_YEAR" hidden="1">#REF!</definedName>
    <definedName name="gls_StockTicker" hidden="1">#REF!</definedName>
    <definedName name="gls_TEMP_PERIOD_CODE" hidden="1">#REF!</definedName>
    <definedName name="gls_THISWORKBOOK_NAME" hidden="1">#REF!</definedName>
    <definedName name="gls_UNUSUAL_POS" hidden="1">#REF!</definedName>
    <definedName name="gls_USER_CELL_FORMAT" hidden="1">#REF!</definedName>
    <definedName name="gls_USING_CONSOLIDATED" hidden="1">#REF!</definedName>
    <definedName name="gls_YEAR_AE_CONTROL" hidden="1">#REF!</definedName>
    <definedName name="gls_YEAR_END_ROW" hidden="1">#REF!</definedName>
    <definedName name="gls_YetToRunStartupWizard" hidden="1">#REF!</definedName>
    <definedName name="gunnar" hidden="1">{"Side 1",#N/A,FALSE,"Hovedark";"Side 2",#N/A,FALSE,"Hovedark";"Cash Flow",#N/A,FALSE,"Hovedark";"Kvartaler",#N/A,FALSE,"Kvartaler";"Div_1",#N/A,FALSE,"Divisioner";"Div_2",#N/A,FALSE,"Divisioner";"Aggregeret",#N/A,FALSE,"Divisioner";"Oppsummering",#N/A,FALSE,"Divisioner";"Produkter",#N/A,FALSE,"Produkter";"Bakside",#N/A,FALSE,"Bagside"}</definedName>
    <definedName name="gwen" hidden="1">{"Resultat",#N/A,TRUE,"Hovedtal";"Balance",#N/A,TRUE,"Hovedtal";"Cash_Flow",#N/A,TRUE,"Hovedtal"}</definedName>
    <definedName name="H" hidden="1">{#N/A,#N/A,TRUE,"Allacciamenti 5 anni";#N/A,#N/A,TRUE,"Carico 5 anni";#N/A,#N/A,TRUE,"Qualità a) 5 anni";#N/A,#N/A,TRUE,"Qualità b) 5 anni";#N/A,#N/A,TRUE,"Impatto ambientale 5 anni";#N/A,#N/A,TRUE,"Adeg. tecnico 5 anni"}</definedName>
    <definedName name="hdhgf" hidden="1">{"mgmt forecast",#N/A,FALSE,"Mgmt Forecast";"dcf table",#N/A,FALSE,"Mgmt Forecast";"sensitivity",#N/A,FALSE,"Mgmt Forecast";"table inputs",#N/A,FALSE,"Mgmt Forecast";"calculations",#N/A,FALSE,"Mgmt Forecast"}</definedName>
    <definedName name="helene" hidden="1">{"Side 1",#N/A,FALSE,"Hovedark";"Side 2",#N/A,FALSE,"Hovedark";"Cash Flow",#N/A,FALSE,"Hovedark";"Breakdown",#N/A,FALSE,"Breakdown";"Valuation",#N/A,FALSE,"Valuation";"Bidrag",#N/A,FALSE,"Bidrag"}</definedName>
    <definedName name="hg" hidden="1">{#N/A,#N/A,FALSE,"F-YLDS";#N/A,#N/A,FALSE,"ASP";#N/A,#N/A,FALSE,"FRPRD"}</definedName>
    <definedName name="hgdh" hidden="1">{"mgmt forecast",#N/A,FALSE,"Mgmt Forecast";"dcf table",#N/A,FALSE,"Mgmt Forecast";"sensitivity",#N/A,FALSE,"Mgmt Forecast";"table inputs",#N/A,FALSE,"Mgmt Forecast";"calculations",#N/A,FALSE,"Mgmt Forecast"}</definedName>
    <definedName name="HH" hidden="1">{#N/A,#N/A,TRUE,"Allacciamenti 5 anni";#N/A,#N/A,TRUE,"Carico 5 anni";#N/A,#N/A,TRUE,"Qualità a) 5 anni";#N/A,#N/A,TRUE,"Qualità b) 5 anni";#N/A,#N/A,TRUE,"Impatto ambientale 5 anni";#N/A,#N/A,TRUE,"Adeg. tecnico 5 anni"}</definedName>
    <definedName name="HHH" hidden="1">{#N/A,#N/A,TRUE,"Allacciamenti 5 anni";#N/A,#N/A,TRUE,"Carico 5 anni";#N/A,#N/A,TRUE,"Qualità a) 5 anni";#N/A,#N/A,TRUE,"Qualità b) 5 anni";#N/A,#N/A,TRUE,"Impatto ambientale 5 anni";#N/A,#N/A,TRUE,"Adeg. tecnico 5 anni"}</definedName>
    <definedName name="HHHH" hidden="1">{#N/A,#N/A,TRUE,"Allacciamenti 5 anni";#N/A,#N/A,TRUE,"Carico 5 anni";#N/A,#N/A,TRUE,"Qualità a) 5 anni";#N/A,#N/A,TRUE,"Qualità b) 5 anni";#N/A,#N/A,TRUE,"Impatto ambientale 5 anni";#N/A,#N/A,TRUE,"Adeg. tecnico 5 anni"}</definedName>
    <definedName name="hhjkg78" hidden="1">{#N/A,#N/A,FALSE,"Table of Contents";#N/A,#N/A,FALSE,"Overview";#N/A,#N/A,FALSE,"Data"}</definedName>
    <definedName name="hn.ConvertZero1" hidden="1">#REF!,#REF!,#REF!,#REF!,#REF!,#REF!,#REF!,#REF!,#REF!,#REF!</definedName>
    <definedName name="hn.ConvertZero2" hidden="1">#REF!,#REF!,#REF!,#REF!,#REF!,#REF!,#REF!,#REF!</definedName>
    <definedName name="hn.ConvertZero3" hidden="1">#REF!,#REF!,#REF!,#REF!,#REF!</definedName>
    <definedName name="hn.ConvertZero4" hidden="1">#REF!,#REF!,#REF!,#REF!,#REF!,#REF!,#REF!,#REF!</definedName>
    <definedName name="hn.ConvertZeroUnhide1" hidden="1">#REF!,#REF!,#REF!</definedName>
    <definedName name="hn.Delete015" hidden="1">#REF!,#REF!,#REF!,#REF!</definedName>
    <definedName name="hn.DZ_MultByFXRates" hidden="1">#REF!,#REF!,#REF!,#REF!</definedName>
    <definedName name="hn.ExtDb" hidden="1">FALSE</definedName>
    <definedName name="hn.LTM_MultByFXRates" hidden="1">#REF!,#REF!,#REF!,#REF!,#REF!,#REF!,#REF!</definedName>
    <definedName name="hn.ModelType" hidden="1">"DEAL"</definedName>
    <definedName name="hn.ModelVersion" hidden="1">1</definedName>
    <definedName name="hn.MultbyFXRates" hidden="1">#REF!,#REF!,#REF!,#REF!,#REF!,#REF!,#REF!</definedName>
    <definedName name="hn.MultByFXRates1" hidden="1">#REF!,#REF!,#REF!,#REF!,#REF!</definedName>
    <definedName name="hn.MultByFXRates2" hidden="1">#REF!,#REF!,#REF!,#REF!,#REF!</definedName>
    <definedName name="hn.MultByFXRates3" hidden="1">#REF!,#REF!,#REF!,#REF!,#REF!</definedName>
    <definedName name="hn.MultbyFxrates4" hidden="1">#REF!,#REF!,#REF!,#REF!,#REF!,#REF!,#REF!</definedName>
    <definedName name="hn.multbyfxrates5" hidden="1">#REF!,#REF!,#REF!,#REF!,#REF!</definedName>
    <definedName name="hn.multbyfxrates6" hidden="1">#REF!,#REF!,#REF!,#REF!,#REF!</definedName>
    <definedName name="hn.multbyfxrates7" hidden="1">#REF!,#REF!,#REF!,#REF!,#REF!</definedName>
    <definedName name="hn.MultByFXRatesBot1" hidden="1">#REF!,#REF!,#REF!,#REF!,#REF!,#REF!,#REF!,#REF!,#REF!,#REF!,#REF!,#REF!</definedName>
    <definedName name="hn.MultByFXRatesBot2" hidden="1">#REF!,#REF!,#REF!,#REF!,#REF!,#REF!,#REF!,#REF!,#REF!,#REF!,#REF!,#REF!</definedName>
    <definedName name="hn.MultByFXRatesBot3" hidden="1">#REF!,#REF!,#REF!,#REF!,#REF!,#REF!,#REF!,#REF!,#REF!,#REF!,#REF!,#REF!</definedName>
    <definedName name="hn.MultByFXRatesBot4" hidden="1">#REF!,#REF!,#REF!,#REF!,#REF!,#REF!,#REF!,#REF!,#REF!,#REF!,#REF!,#REF!,#REF!</definedName>
    <definedName name="hn.MultByFXRatesBot5" hidden="1">#REF!,#REF!,#REF!,#REF!,#REF!,#REF!,#REF!,#REF!,#REF!,#REF!,#REF!</definedName>
    <definedName name="hn.MultByFXRatesBot6" hidden="1">#REF!,#REF!,#REF!,#REF!,#REF!,#REF!,#REF!,#REF!,#REF!,#REF!,#REF!</definedName>
    <definedName name="hn.MultByFXRatesBot7" hidden="1">#REF!,#REF!,#REF!,#REF!,#REF!,#REF!,#REF!,#REF!,#REF!,#REF!,#REF!</definedName>
    <definedName name="hn.MultByFXRatesTop1" hidden="1">#REF!,#REF!,#REF!,#REF!,#REF!,#REF!,#REF!,#REF!,#REF!,#REF!,#REF!,#REF!</definedName>
    <definedName name="hn.MultByFXRatesTop2" hidden="1">#REF!,#REF!,#REF!,#REF!,#REF!,#REF!,#REF!,#REF!,#REF!,#REF!,#REF!,#REF!,#REF!,#REF!,#REF!</definedName>
    <definedName name="hn.MultByFXRatesTop3" hidden="1">#REF!,#REF!,#REF!,#REF!,#REF!,#REF!,#REF!,#REF!,#REF!,#REF!,#REF!,#REF!,#REF!,#REF!,#REF!</definedName>
    <definedName name="hn.MultByFXRatesTop4" hidden="1">#REF!,#REF!,#REF!,#REF!,#REF!,#REF!,#REF!,#REF!,#REF!,#REF!,#REF!,#REF!,#REF!,#REF!,#REF!</definedName>
    <definedName name="hn.MultByFXRatesTop5" hidden="1">#REF!,#REF!,#REF!,#REF!,#REF!,#REF!,#REF!,#REF!,#REF!,#REF!,#REF!,#REF!</definedName>
    <definedName name="hn.MultByFXRatesTop6" hidden="1">#REF!,#REF!,#REF!,#REF!,#REF!,#REF!,#REF!,#REF!,#REF!,#REF!,#REF!,#REF!,#REF!,#REF!,#REF!</definedName>
    <definedName name="hn.MultByFXRatesTop7" hidden="1">#REF!,#REF!,#REF!,#REF!,#REF!,#REF!,#REF!,#REF!,#REF!,#REF!,#REF!,#REF!,#REF!,#REF!,#REF!</definedName>
    <definedName name="hn.NoUpload" hidden="1">0</definedName>
    <definedName name="HOME" hidden="1">{#N/A,#N/A,FALSE,"Assessment";#N/A,#N/A,FALSE,"Staffing";#N/A,#N/A,FALSE,"Hires";#N/A,#N/A,FALSE,"Assumptions"}</definedName>
    <definedName name="HOMFE" hidden="1">{#N/A,#N/A,FALSE,"Assessment";#N/A,#N/A,FALSE,"Staffing";#N/A,#N/A,FALSE,"Hires";#N/A,#N/A,FALSE,"Assumptions"}</definedName>
    <definedName name="HTML_CodePage" hidden="1">1252</definedName>
    <definedName name="HTML_Control" hidden="1">{"'Scheda bianca'!$A$1:$L$42"}</definedName>
    <definedName name="HTML_Description" hidden="1">""</definedName>
    <definedName name="HTML_Email" hidden="1">""</definedName>
    <definedName name="HTML_Header" hidden="1">"Scheda MBO"</definedName>
    <definedName name="HTML_LastUpdate" hidden="1">"30/08/00"</definedName>
    <definedName name="HTML_LineAfter" hidden="1">FALSE</definedName>
    <definedName name="HTML_LineBefore" hidden="1">FALSE</definedName>
    <definedName name="HTML_Name" hidden="1">"Enel"</definedName>
    <definedName name="HTML_OBDlg2" hidden="1">TRUE</definedName>
    <definedName name="HTML_OBDlg4" hidden="1">TRUE</definedName>
    <definedName name="HTML_OS" hidden="1">0</definedName>
    <definedName name="HTML_PathFile" hidden="1">"d:\Documenti"</definedName>
    <definedName name="HTML_PathFileMac" hidden="1">"Macintosh HD:HomePageStuff:New_Home_Page:datafile:ctryprem.html"</definedName>
    <definedName name="HTML_Title" hidden="1">"Schede mbo 2000 A"</definedName>
    <definedName name="hyjk" hidden="1">{"Aar",#N/A,FALSE,"Divisioner";"Kvartaler",#N/A,FALSE,"Divisioner";"Aggregering",#N/A,FALSE,"Divisioner";"Aar",#N/A,FALSE,"Norge div. (gl)";"Kvartal",#N/A,FALSE,"Norge div. (gl)";"Samling",#N/A,FALSE,"Norge div. (gl)"}</definedName>
    <definedName name="i" hidden="1">{#N/A,#N/A,FALSE,"F-YLDS";#N/A,#N/A,FALSE,"ASP";#N/A,#N/A,FALSE,"FRPRD"}</definedName>
    <definedName name="iii" hidden="1">{#N/A,#N/A,TRUE,"Allacciamenti 5 anni";#N/A,#N/A,TRUE,"Carico 5 anni";#N/A,#N/A,TRUE,"Qualità a) 5 anni";#N/A,#N/A,TRUE,"Qualità b) 5 anni";#N/A,#N/A,TRUE,"Impatto ambientale 5 anni";#N/A,#N/A,TRUE,"Adeg. tecnico 5 anni"}</definedName>
    <definedName name="ik" hidden="1">{#N/A,#N/A,FALSE,"FRPRD"}</definedName>
    <definedName name="ingrid" hidden="1">{"Side 1",#N/A,FALSE,"Hovedark";"Side 2",#N/A,FALSE,"Hovedark";"Side 3",#N/A,FALSE,"Hovedark"}</definedName>
    <definedName name="IQ_ACCOUNT_CHANGE" hidden="1">"c413"</definedName>
    <definedName name="IQ_ACCOUNTS_PAY" hidden="1">"c32"</definedName>
    <definedName name="IQ_ACCR_INT_PAY" hidden="1">"c1"</definedName>
    <definedName name="IQ_ACCR_INT_PAY_CF" hidden="1">"c2"</definedName>
    <definedName name="IQ_ACCR_INT_RECEIV" hidden="1">"c3"</definedName>
    <definedName name="IQ_ACCR_INT_RECEIV_CF" hidden="1">"c4"</definedName>
    <definedName name="IQ_ACCRUED_EXP" hidden="1">"c8"</definedName>
    <definedName name="IQ_ACCUM_DEP" hidden="1">"c7"</definedName>
    <definedName name="IQ_ACQ_COSTS_CAPITALIZED" hidden="1">"c5"</definedName>
    <definedName name="IQ_ACQUIRE_REAL_ESTATE_CF" hidden="1">"c6"</definedName>
    <definedName name="IQ_ACQUISITION_RE_ASSETS" hidden="1">"c1628"</definedName>
    <definedName name="IQ_AD" hidden="1">"c7"</definedName>
    <definedName name="IQ_ADD_PAID_IN" hidden="1">"c39"</definedName>
    <definedName name="IQ_ADVERTISING_MARKETING" hidden="1">"c1566"</definedName>
    <definedName name="IQ_AE" hidden="1">"c8"</definedName>
    <definedName name="IQ_AE_BNK" hidden="1">"c9"</definedName>
    <definedName name="IQ_AE_BR" hidden="1">"c10"</definedName>
    <definedName name="IQ_AE_FIN" hidden="1">"c11"</definedName>
    <definedName name="IQ_AE_INS" hidden="1">"c12"</definedName>
    <definedName name="IQ_AE_REIT" hidden="1">"c13"</definedName>
    <definedName name="IQ_AE_UTI" hidden="1">"c14"</definedName>
    <definedName name="IQ_ALLOW_BORROW_CONST" hidden="1">"c15"</definedName>
    <definedName name="IQ_ALLOW_CONST" hidden="1">"c16"</definedName>
    <definedName name="IQ_ALLOW_EQUITY_CONST" hidden="1">"c16"</definedName>
    <definedName name="IQ_ALLOW_LL" hidden="1">"c17"</definedName>
    <definedName name="IQ_ALLOWANCE_10YR_ANN_GROWTH" hidden="1">"c18"</definedName>
    <definedName name="IQ_ALLOWANCE_1YR_ANN_GROWTH" hidden="1">"c19"</definedName>
    <definedName name="IQ_ALLOWANCE_2YR_ANN_GROWTH" hidden="1">"c20"</definedName>
    <definedName name="IQ_ALLOWANCE_3YR_ANN_GROWTH" hidden="1">"c21"</definedName>
    <definedName name="IQ_ALLOWANCE_5YR_ANN_GROWTH" hidden="1">"c22"</definedName>
    <definedName name="IQ_ALLOWANCE_7YR_ANN_GROWTH" hidden="1">"c23"</definedName>
    <definedName name="IQ_ALLOWANCE_CHARGE_OFFS" hidden="1">"c24"</definedName>
    <definedName name="IQ_ALLOWANCE_NON_PERF_LOANS" hidden="1">"c25"</definedName>
    <definedName name="IQ_ALLOWANCE_TOTAL_LOANS" hidden="1">"c26"</definedName>
    <definedName name="IQ_AMORTIZATION" hidden="1">"c1471"</definedName>
    <definedName name="IQ_ANNUALIZED_DIVIDEND" hidden="1">"c1579"</definedName>
    <definedName name="IQ_ANNUITY_LIAB" hidden="1">"c27"</definedName>
    <definedName name="IQ_ANNUITY_PAY" hidden="1">"c28"</definedName>
    <definedName name="IQ_ANNUITY_POLICY_EXP" hidden="1">"c29"</definedName>
    <definedName name="IQ_ANNUITY_REC" hidden="1">"c30"</definedName>
    <definedName name="IQ_ANNUITY_REV" hidden="1">"c31"</definedName>
    <definedName name="IQ_AP" hidden="1">"c32"</definedName>
    <definedName name="IQ_AP_BNK" hidden="1">"c33"</definedName>
    <definedName name="IQ_AP_BR" hidden="1">"c34"</definedName>
    <definedName name="IQ_AP_FIN" hidden="1">"c35"</definedName>
    <definedName name="IQ_AP_INS" hidden="1">"c36"</definedName>
    <definedName name="IQ_AP_REIT" hidden="1">"c37"</definedName>
    <definedName name="IQ_AP_UTI" hidden="1">"c38"</definedName>
    <definedName name="IQ_APIC" hidden="1">"c39"</definedName>
    <definedName name="IQ_AR" hidden="1">"c40"</definedName>
    <definedName name="IQ_AR_BR" hidden="1">"c41"</definedName>
    <definedName name="IQ_AR_LT" hidden="1">"c42"</definedName>
    <definedName name="IQ_AR_REIT" hidden="1">"c43"</definedName>
    <definedName name="IQ_AR_TURNS" hidden="1">"c44"</definedName>
    <definedName name="IQ_AR_UTI" hidden="1">"c45"</definedName>
    <definedName name="IQ_ASSET_MGMT_FEE" hidden="1">"c46"</definedName>
    <definedName name="IQ_ASSET_TURNS" hidden="1">"c47"</definedName>
    <definedName name="IQ_ASSET_WRITEDOWN" hidden="1">"c48"</definedName>
    <definedName name="IQ_ASSET_WRITEDOWN_BNK" hidden="1">"c49"</definedName>
    <definedName name="IQ_ASSET_WRITEDOWN_BR" hidden="1">"c50"</definedName>
    <definedName name="IQ_ASSET_WRITEDOWN_CF" hidden="1">"c51"</definedName>
    <definedName name="IQ_ASSET_WRITEDOWN_CF_BNK" hidden="1">"c52"</definedName>
    <definedName name="IQ_ASSET_WRITEDOWN_CF_BR" hidden="1">"c53"</definedName>
    <definedName name="IQ_ASSET_WRITEDOWN_CF_FIN" hidden="1">"c54"</definedName>
    <definedName name="IQ_ASSET_WRITEDOWN_CF_INS" hidden="1">"c55"</definedName>
    <definedName name="IQ_ASSET_WRITEDOWN_CF_REIT" hidden="1">"c56"</definedName>
    <definedName name="IQ_ASSET_WRITEDOWN_CF_UTI" hidden="1">"c57"</definedName>
    <definedName name="IQ_ASSET_WRITEDOWN_FIN" hidden="1">"c58"</definedName>
    <definedName name="IQ_ASSET_WRITEDOWN_INS" hidden="1">"c59"</definedName>
    <definedName name="IQ_ASSET_WRITEDOWN_REIT" hidden="1">"c60"</definedName>
    <definedName name="IQ_ASSET_WRITEDOWN_UTI" hidden="1">"c61"</definedName>
    <definedName name="IQ_AUDITOR_NAME" hidden="1">"c1539"</definedName>
    <definedName name="IQ_AUDITOR_OPINION" hidden="1">"c1540"</definedName>
    <definedName name="IQ_AUTO_WRITTEN" hidden="1">"c62"</definedName>
    <definedName name="IQ_AVG_BROKER_REC" hidden="1">"c63"</definedName>
    <definedName name="IQ_AVG_BROKER_REC_NO" hidden="1">"c64"</definedName>
    <definedName name="IQ_AVG_DAILY_VOL" hidden="1">"c65"</definedName>
    <definedName name="IQ_AVG_INT_BEAR_LIAB" hidden="1">"c66"</definedName>
    <definedName name="IQ_AVG_INT_BEAR_LIAB_10YR_ANN_GROWTH" hidden="1">"c67"</definedName>
    <definedName name="IQ_AVG_INT_BEAR_LIAB_1YR_ANN_GROWTH" hidden="1">"c68"</definedName>
    <definedName name="IQ_AVG_INT_BEAR_LIAB_2YR_ANN_GROWTH" hidden="1">"c69"</definedName>
    <definedName name="IQ_AVG_INT_BEAR_LIAB_3YR_ANN_GROWTH" hidden="1">"c70"</definedName>
    <definedName name="IQ_AVG_INT_BEAR_LIAB_5YR_ANN_GROWTH" hidden="1">"c71"</definedName>
    <definedName name="IQ_AVG_INT_BEAR_LIAB_7YR_ANN_GROWTH" hidden="1">"c72"</definedName>
    <definedName name="IQ_AVG_INT_EARN_ASSETS" hidden="1">"c73"</definedName>
    <definedName name="IQ_AVG_INT_EARN_ASSETS_10YR_ANN_GROWTH" hidden="1">"c74"</definedName>
    <definedName name="IQ_AVG_INT_EARN_ASSETS_1YR_ANN_GROWTH" hidden="1">"c75"</definedName>
    <definedName name="IQ_AVG_INT_EARN_ASSETS_2YR_ANN_GROWTH" hidden="1">"c76"</definedName>
    <definedName name="IQ_AVG_INT_EARN_ASSETS_3YR_ANN_GROWTH" hidden="1">"c77"</definedName>
    <definedName name="IQ_AVG_INT_EARN_ASSETS_5YR_ANN_GROWTH" hidden="1">"c78"</definedName>
    <definedName name="IQ_AVG_INT_EARN_ASSETS_7YR_ANN_GROWTH" hidden="1">"c79"</definedName>
    <definedName name="IQ_AVG_MKTCAP" hidden="1">"c80"</definedName>
    <definedName name="IQ_AVG_PRICE" hidden="1">"c81"</definedName>
    <definedName name="IQ_AVG_PRICE_TARGET" hidden="1">"c82"</definedName>
    <definedName name="IQ_AVG_SHAREOUTSTANDING" hidden="1">"c83"</definedName>
    <definedName name="IQ_AVG_TEV" hidden="1">"c84"</definedName>
    <definedName name="IQ_AVG_VOLUME" hidden="1">"c65"</definedName>
    <definedName name="IQ_BASIC_EPS_EXCL" hidden="1">"c85"</definedName>
    <definedName name="IQ_BASIC_EPS_INCL" hidden="1">"c86"</definedName>
    <definedName name="IQ_BASIC_NORMAL_EPS" hidden="1">"c1592"</definedName>
    <definedName name="IQ_BASIC_WEIGHT" hidden="1">"c87"</definedName>
    <definedName name="IQ_BETA" hidden="1">"c88"</definedName>
    <definedName name="IQ_BIG_INT_BEAR_CD" hidden="1">"c89"</definedName>
    <definedName name="IQ_BOARD_MEMBER" hidden="1">"c96"</definedName>
    <definedName name="IQ_BOARD_MEMBER_TITLE" hidden="1">"c97"</definedName>
    <definedName name="IQ_BROK_COMISSION" hidden="1">"c98"</definedName>
    <definedName name="IQ_BUILDINGS" hidden="1">"c99"</definedName>
    <definedName name="IQ_BUSINESS_DESCRIPTION" hidden="1">"c322"</definedName>
    <definedName name="IQ_BV_OVER_SHARES" hidden="1">"c100"</definedName>
    <definedName name="IQ_BV_SHARE" hidden="1">"c100"</definedName>
    <definedName name="IQ_CAL_Q" hidden="1">"c101"</definedName>
    <definedName name="IQ_CAL_Y" hidden="1">"c102"</definedName>
    <definedName name="IQ_CAPEX" hidden="1">"c103"</definedName>
    <definedName name="IQ_CAPEX_10YR_ANN_GROWTH" hidden="1">"c104"</definedName>
    <definedName name="IQ_CAPEX_1YR_ANN_GROWTH" hidden="1">"c105"</definedName>
    <definedName name="IQ_CAPEX_2YR_ANN_GROWTH" hidden="1">"c106"</definedName>
    <definedName name="IQ_CAPEX_3YR_ANN_GROWTH" hidden="1">"c107"</definedName>
    <definedName name="IQ_CAPEX_5YR_ANN_GROWTH" hidden="1">"c108"</definedName>
    <definedName name="IQ_CAPEX_7YR_ANN_GROWTH" hidden="1">"c109"</definedName>
    <definedName name="IQ_CAPEX_BNK" hidden="1">"c110"</definedName>
    <definedName name="IQ_CAPEX_BR" hidden="1">"c111"</definedName>
    <definedName name="IQ_CAPEX_FIN" hidden="1">"c112"</definedName>
    <definedName name="IQ_CAPEX_INS" hidden="1">"c113"</definedName>
    <definedName name="IQ_CAPEX_UTI" hidden="1">"c114"</definedName>
    <definedName name="IQ_CAPITAL_LEASE" hidden="1">"c115"</definedName>
    <definedName name="IQ_CAPITAL_LEASES" hidden="1">"c115"</definedName>
    <definedName name="IQ_CASH" hidden="1">"c118"</definedName>
    <definedName name="IQ_CASH_ACQUIRE_CF" hidden="1">"c1630"</definedName>
    <definedName name="IQ_CASH_CONVERSION" hidden="1">"c117"</definedName>
    <definedName name="IQ_CASH_DUE_BANKS" hidden="1">"c118"</definedName>
    <definedName name="IQ_CASH_EQUIV" hidden="1">"c118"</definedName>
    <definedName name="IQ_CASH_FINAN" hidden="1">"c119"</definedName>
    <definedName name="IQ_CASH_INTEREST" hidden="1">"c120"</definedName>
    <definedName name="IQ_CASH_INVEST" hidden="1">"c121"</definedName>
    <definedName name="IQ_CASH_OPER" hidden="1">"c122"</definedName>
    <definedName name="IQ_CASH_SEGREG" hidden="1">"c123"</definedName>
    <definedName name="IQ_CASH_ST" hidden="1">"c124"</definedName>
    <definedName name="IQ_CASH_ST_INVEST" hidden="1">"c124"</definedName>
    <definedName name="IQ_CASH_TAXES" hidden="1">"c125"</definedName>
    <definedName name="IQ_CFO_10YR_ANN_GROWTH" hidden="1">"c126"</definedName>
    <definedName name="IQ_CFO_1YR_ANN_GROWTH" hidden="1">"c127"</definedName>
    <definedName name="IQ_CFO_2YR_ANN_GROWTH" hidden="1">"c128"</definedName>
    <definedName name="IQ_CFO_3YR_ANN_GROWTH" hidden="1">"c129"</definedName>
    <definedName name="IQ_CFO_5YR_ANN_GROWTH" hidden="1">"c130"</definedName>
    <definedName name="IQ_CFO_7YR_ANN_GROWTH" hidden="1">"c131"</definedName>
    <definedName name="IQ_CFO_CURRENT_LIAB" hidden="1">"c132"</definedName>
    <definedName name="IQ_CHANGE_AP" hidden="1">"c133"</definedName>
    <definedName name="IQ_CHANGE_AP_BNK" hidden="1">"c134"</definedName>
    <definedName name="IQ_CHANGE_AP_BR" hidden="1">"c135"</definedName>
    <definedName name="IQ_CHANGE_AP_FIN" hidden="1">"c136"</definedName>
    <definedName name="IQ_CHANGE_AP_INS" hidden="1">"c137"</definedName>
    <definedName name="IQ_CHANGE_AP_REIT" hidden="1">"c138"</definedName>
    <definedName name="IQ_CHANGE_AP_UTI" hidden="1">"c139"</definedName>
    <definedName name="IQ_CHANGE_AR" hidden="1">"c140"</definedName>
    <definedName name="IQ_CHANGE_AR_BNK" hidden="1">"c141"</definedName>
    <definedName name="IQ_CHANGE_AR_BR" hidden="1">"c142"</definedName>
    <definedName name="IQ_CHANGE_AR_FIN" hidden="1">"c143"</definedName>
    <definedName name="IQ_CHANGE_AR_INS" hidden="1">"c144"</definedName>
    <definedName name="IQ_CHANGE_AR_REIT" hidden="1">"c145"</definedName>
    <definedName name="IQ_CHANGE_AR_UTI" hidden="1">"c146"</definedName>
    <definedName name="IQ_CHANGE_DEF_TAX" hidden="1">"c147"</definedName>
    <definedName name="IQ_CHANGE_DEPOSIT_ACCT" hidden="1">"c148"</definedName>
    <definedName name="IQ_CHANGE_INC_TAX" hidden="1">"c149"</definedName>
    <definedName name="IQ_CHANGE_INS_RES_LIAB" hidden="1">"c150"</definedName>
    <definedName name="IQ_CHANGE_INVENTORY" hidden="1">"c151"</definedName>
    <definedName name="IQ_CHANGE_OTHER_WORK_CAP" hidden="1">"c152"</definedName>
    <definedName name="IQ_CHANGE_OTHER_WORK_CAP_BNK" hidden="1">"c153"</definedName>
    <definedName name="IQ_CHANGE_OTHER_WORK_CAP_BR" hidden="1">"c154"</definedName>
    <definedName name="IQ_CHANGE_OTHER_WORK_CAP_FIN" hidden="1">"c155"</definedName>
    <definedName name="IQ_CHANGE_OTHER_WORK_CAP_INS" hidden="1">"c156"</definedName>
    <definedName name="IQ_CHANGE_OTHER_WORK_CAP_REIT" hidden="1">"c157"</definedName>
    <definedName name="IQ_CHANGE_OTHER_WORK_CAP_UTI" hidden="1">"c158"</definedName>
    <definedName name="IQ_CHANGE_TRADING_ASSETS" hidden="1">"c159"</definedName>
    <definedName name="IQ_CHANGE_UNEARN_REV" hidden="1">"c160"</definedName>
    <definedName name="IQ_CHANGE_WORK_CAP" hidden="1">"c161"</definedName>
    <definedName name="IQ_CHANGES_WORK_CAP" hidden="1">"c161"</definedName>
    <definedName name="IQ_CHARGE_OFFS_GROSS" hidden="1">"c162"</definedName>
    <definedName name="IQ_CHARGE_OFFS_NET" hidden="1">"c163"</definedName>
    <definedName name="IQ_CHARGE_OFFS_RECOVERED" hidden="1">"c164"</definedName>
    <definedName name="IQ_CHARGE_OFFS_TOTAL_AVG_LOANS" hidden="1">"c165"</definedName>
    <definedName name="IQ_CITY" hidden="1">"c166"</definedName>
    <definedName name="IQ_CL_DUE_AFTER_FIVE" hidden="1">"c167"</definedName>
    <definedName name="IQ_CL_DUE_CY" hidden="1">"c168"</definedName>
    <definedName name="IQ_CL_DUE_CY1" hidden="1">"c169"</definedName>
    <definedName name="IQ_CL_DUE_CY2" hidden="1">"c170"</definedName>
    <definedName name="IQ_CL_DUE_CY3" hidden="1">"c171"</definedName>
    <definedName name="IQ_CL_DUE_CY4" hidden="1">"c172"</definedName>
    <definedName name="IQ_CL_DUE_NEXT_FIVE" hidden="1">"c173"</definedName>
    <definedName name="IQ_CLOSEPRICE" hidden="1">"c174"</definedName>
    <definedName name="IQ_COGS" hidden="1">"c175"</definedName>
    <definedName name="IQ_COMBINED_RATIO" hidden="1">"c176"</definedName>
    <definedName name="IQ_COMMERCIAL_DOM" hidden="1">"c177"</definedName>
    <definedName name="IQ_COMMERCIAL_FIRE_WRITTEN" hidden="1">"c178"</definedName>
    <definedName name="IQ_COMMERCIAL_MORT" hidden="1">"c179"</definedName>
    <definedName name="IQ_COMMISS_FEES" hidden="1">"c180"</definedName>
    <definedName name="IQ_COMMISSION_DEF" hidden="1">"c181"</definedName>
    <definedName name="IQ_COMMON" hidden="1">"c182"</definedName>
    <definedName name="IQ_COMMON_APIC" hidden="1">"c183"</definedName>
    <definedName name="IQ_COMMON_APIC_BNK" hidden="1">"c184"</definedName>
    <definedName name="IQ_COMMON_APIC_BR" hidden="1">"c185"</definedName>
    <definedName name="IQ_COMMON_APIC_FIN" hidden="1">"c186"</definedName>
    <definedName name="IQ_COMMON_APIC_INS" hidden="1">"c187"</definedName>
    <definedName name="IQ_COMMON_APIC_REIT" hidden="1">"c188"</definedName>
    <definedName name="IQ_COMMON_APIC_UTI" hidden="1">"c189"</definedName>
    <definedName name="IQ_COMMON_DIV_CF" hidden="1">"c190"</definedName>
    <definedName name="IQ_COMMON_EQUITY_10YR_ANN_GROWTH" hidden="1">"c191"</definedName>
    <definedName name="IQ_COMMON_EQUITY_1YR_ANN_GROWTH" hidden="1">"c192"</definedName>
    <definedName name="IQ_COMMON_EQUITY_2YR_ANN_GROWTH" hidden="1">"c193"</definedName>
    <definedName name="IQ_COMMON_EQUITY_3YR_ANN_GROWTH" hidden="1">"c194"</definedName>
    <definedName name="IQ_COMMON_EQUITY_5YR_ANN_GROWTH" hidden="1">"c195"</definedName>
    <definedName name="IQ_COMMON_EQUITY_7YR_ANN_GROWTH" hidden="1">"c196"</definedName>
    <definedName name="IQ_COMMON_ISSUED" hidden="1">"c197"</definedName>
    <definedName name="IQ_COMMON_ISSUED_BNK" hidden="1">"c198"</definedName>
    <definedName name="IQ_COMMON_ISSUED_BR" hidden="1">"c199"</definedName>
    <definedName name="IQ_COMMON_ISSUED_FIN" hidden="1">"c200"</definedName>
    <definedName name="IQ_COMMON_ISSUED_INS" hidden="1">"c201"</definedName>
    <definedName name="IQ_COMMON_ISSUED_REIT" hidden="1">"c202"</definedName>
    <definedName name="IQ_COMMON_ISSUED_UTI" hidden="1">"c203"</definedName>
    <definedName name="IQ_COMMON_PER_ADR" hidden="1">"c204"</definedName>
    <definedName name="IQ_COMMON_PREF_DIV_CF" hidden="1">"c205"</definedName>
    <definedName name="IQ_COMMON_REP" hidden="1">"c206"</definedName>
    <definedName name="IQ_COMMON_REP_BNK" hidden="1">"c207"</definedName>
    <definedName name="IQ_COMMON_REP_BR" hidden="1">"c208"</definedName>
    <definedName name="IQ_COMMON_REP_FIN" hidden="1">"c209"</definedName>
    <definedName name="IQ_COMMON_REP_INS" hidden="1">"c210"</definedName>
    <definedName name="IQ_COMMON_REP_REIT" hidden="1">"c211"</definedName>
    <definedName name="IQ_COMMON_REP_UTI" hidden="1">"c212"</definedName>
    <definedName name="IQ_COMMON_STOCK" hidden="1">"c182"</definedName>
    <definedName name="IQ_COMP_BENEFITS" hidden="1">"c213"</definedName>
    <definedName name="IQ_COMPANY_ADDRESS" hidden="1">"c214"</definedName>
    <definedName name="IQ_COMPANY_NAME" hidden="1">"c215"</definedName>
    <definedName name="IQ_COMPANY_NAME_LONG" hidden="1">"c1585"</definedName>
    <definedName name="IQ_COMPANY_PHONE" hidden="1">"c216"</definedName>
    <definedName name="IQ_COMPANY_STREET1" hidden="1">"c217"</definedName>
    <definedName name="IQ_COMPANY_STREET2" hidden="1">"c218"</definedName>
    <definedName name="IQ_COMPANY_TICKER" hidden="1">"c219"</definedName>
    <definedName name="IQ_COMPANY_WEBSITE" hidden="1">"c220"</definedName>
    <definedName name="IQ_COMPANY_ZIP" hidden="1">"c221"</definedName>
    <definedName name="IQ_CONSTRUCTION_LOANS" hidden="1">"c222"</definedName>
    <definedName name="IQ_CONSUMER_LOANS" hidden="1">"c223"</definedName>
    <definedName name="IQ_COST_BORROWINGS" hidden="1">"c225"</definedName>
    <definedName name="IQ_COST_REV" hidden="1">"c226"</definedName>
    <definedName name="IQ_COST_REVENUE" hidden="1">"c226"</definedName>
    <definedName name="IQ_COST_SAVINGS" hidden="1">"c227"</definedName>
    <definedName name="IQ_COST_SERVICE" hidden="1">"c228"</definedName>
    <definedName name="IQ_COST_TOTAL_BORROWINGS" hidden="1">"c229"</definedName>
    <definedName name="IQ_COUNTRY_NAME" hidden="1">"c230"</definedName>
    <definedName name="IQ_CREDIT_CARD_FEE_BNK" hidden="1">"c231"</definedName>
    <definedName name="IQ_CREDIT_CARD_FEE_FIN" hidden="1">"c1583"</definedName>
    <definedName name="IQ_CREDIT_LOSS_CF" hidden="1">"c232"</definedName>
    <definedName name="IQ_CURRENCY_FACTOR_BS" hidden="1">"c233"</definedName>
    <definedName name="IQ_CURRENCY_FACTOR_IS" hidden="1">"c234"</definedName>
    <definedName name="IQ_CURRENCY_GAIN" hidden="1">"c235"</definedName>
    <definedName name="IQ_CURRENCY_GAIN_BR" hidden="1">"c236"</definedName>
    <definedName name="IQ_CURRENCY_GAIN_FIN" hidden="1">"c237"</definedName>
    <definedName name="IQ_CURRENCY_GAIN_INS" hidden="1">"c238"</definedName>
    <definedName name="IQ_CURRENCY_GAIN_REIT" hidden="1">"c239"</definedName>
    <definedName name="IQ_CURRENCY_GAIN_UTI" hidden="1">"c240"</definedName>
    <definedName name="IQ_CURRENT_PORT" hidden="1">"c241"</definedName>
    <definedName name="IQ_CURRENT_PORT_BNK" hidden="1">"c242"</definedName>
    <definedName name="IQ_CURRENT_PORT_DEBT" hidden="1">"c243"</definedName>
    <definedName name="IQ_CURRENT_PORT_DEBT_BNK" hidden="1">"c244"</definedName>
    <definedName name="IQ_CURRENT_PORT_DEBT_BR" hidden="1">"c1567"</definedName>
    <definedName name="IQ_CURRENT_PORT_DEBT_FIN" hidden="1">"c1568"</definedName>
    <definedName name="IQ_CURRENT_PORT_DEBT_INS" hidden="1">"c1569"</definedName>
    <definedName name="IQ_CURRENT_PORT_DEBT_REIT" hidden="1">"c1570"</definedName>
    <definedName name="IQ_CURRENT_PORT_DEBT_UTI" hidden="1">"c1571"</definedName>
    <definedName name="IQ_CURRENT_PORT_LEASES" hidden="1">"c245"</definedName>
    <definedName name="IQ_CURRENT_RATIO" hidden="1">"c246"</definedName>
    <definedName name="IQ_DA" hidden="1">"c247"</definedName>
    <definedName name="IQ_DA_BR" hidden="1">"c248"</definedName>
    <definedName name="IQ_DA_CF" hidden="1">"c249"</definedName>
    <definedName name="IQ_DA_CF_BNK" hidden="1">"c250"</definedName>
    <definedName name="IQ_DA_CF_BR" hidden="1">"c251"</definedName>
    <definedName name="IQ_DA_CF_FIN" hidden="1">"c252"</definedName>
    <definedName name="IQ_DA_CF_INS" hidden="1">"c253"</definedName>
    <definedName name="IQ_DA_CF_REIT" hidden="1">"c254"</definedName>
    <definedName name="IQ_DA_CF_UTI" hidden="1">"c255"</definedName>
    <definedName name="IQ_DA_FIN" hidden="1">"c256"</definedName>
    <definedName name="IQ_DA_INS" hidden="1">"c257"</definedName>
    <definedName name="IQ_DA_REIT" hidden="1">"c258"</definedName>
    <definedName name="IQ_DA_SUPPL" hidden="1">"c259"</definedName>
    <definedName name="IQ_DA_SUPPL_BR" hidden="1">"c260"</definedName>
    <definedName name="IQ_DA_SUPPL_CF" hidden="1">"c261"</definedName>
    <definedName name="IQ_DA_SUPPL_CF_BNK" hidden="1">"c262"</definedName>
    <definedName name="IQ_DA_SUPPL_CF_BR" hidden="1">"c263"</definedName>
    <definedName name="IQ_DA_SUPPL_CF_FIN" hidden="1">"c264"</definedName>
    <definedName name="IQ_DA_SUPPL_CF_INS" hidden="1">"c265"</definedName>
    <definedName name="IQ_DA_SUPPL_CF_REIT" hidden="1">"c266"</definedName>
    <definedName name="IQ_DA_SUPPL_CF_UTI" hidden="1">"c267"</definedName>
    <definedName name="IQ_DA_SUPPL_FIN" hidden="1">"c268"</definedName>
    <definedName name="IQ_DA_SUPPL_INS" hidden="1">"c269"</definedName>
    <definedName name="IQ_DA_SUPPL_REIT" hidden="1">"c270"</definedName>
    <definedName name="IQ_DA_SUPPL_UTI" hidden="1">"c271"</definedName>
    <definedName name="IQ_DA_UTI" hidden="1">"c272"</definedName>
    <definedName name="IQ_DAYS_COVER_SHORT" hidden="1">"c1578"</definedName>
    <definedName name="IQ_DAYS_INVENTORY_OUT" hidden="1">"c273"</definedName>
    <definedName name="IQ_DAYS_PAY_OUTST" hidden="1">"c274"</definedName>
    <definedName name="IQ_DAYS_PAYABLE_OUT" hidden="1">"c274"</definedName>
    <definedName name="IQ_DAYS_SALES_OUT" hidden="1">"c275"</definedName>
    <definedName name="IQ_DAYS_SALES_OUTST" hidden="1">"c275"</definedName>
    <definedName name="IQ_DEF_ACQ_CST" hidden="1">"c301"</definedName>
    <definedName name="IQ_DEF_AMORT" hidden="1">"c276"</definedName>
    <definedName name="IQ_DEF_AMORT_BNK" hidden="1">"c277"</definedName>
    <definedName name="IQ_DEF_AMORT_BR" hidden="1">"c278"</definedName>
    <definedName name="IQ_DEF_AMORT_FIN" hidden="1">"c279"</definedName>
    <definedName name="IQ_DEF_AMORT_INS" hidden="1">"c280"</definedName>
    <definedName name="IQ_DEF_AMORT_REIT" hidden="1">"c281"</definedName>
    <definedName name="IQ_DEF_AMORT_UTI" hidden="1">"c282"</definedName>
    <definedName name="IQ_DEF_BENEFIT_INTEREST_COST" hidden="1">"c283"</definedName>
    <definedName name="IQ_DEF_BENEFIT_OTHER_COST" hidden="1">"c284"</definedName>
    <definedName name="IQ_DEF_BENEFIT_ROA" hidden="1">"c285"</definedName>
    <definedName name="IQ_DEF_BENEFIT_SERVICE_COST" hidden="1">"c286"</definedName>
    <definedName name="IQ_DEF_BENEFIT_TOTAL_COST" hidden="1">"c287"</definedName>
    <definedName name="IQ_DEF_CHARGES_BR" hidden="1">"c288"</definedName>
    <definedName name="IQ_DEF_CHARGES_CF" hidden="1">"c289"</definedName>
    <definedName name="IQ_DEF_CHARGES_FIN" hidden="1">"c290"</definedName>
    <definedName name="IQ_DEF_CHARGES_INS" hidden="1">"c291"</definedName>
    <definedName name="IQ_DEF_CHARGES_LT" hidden="1">"c292"</definedName>
    <definedName name="IQ_DEF_CHARGES_LT_BNK" hidden="1">"c293"</definedName>
    <definedName name="IQ_DEF_CHARGES_LT_BR" hidden="1">"c294"</definedName>
    <definedName name="IQ_DEF_CHARGES_LT_FIN" hidden="1">"c295"</definedName>
    <definedName name="IQ_DEF_CHARGES_LT_INS" hidden="1">"c296"</definedName>
    <definedName name="IQ_DEF_CHARGES_LT_REIT" hidden="1">"c297"</definedName>
    <definedName name="IQ_DEF_CHARGES_LT_UTI" hidden="1">"c298"</definedName>
    <definedName name="IQ_DEF_CHARGES_REIT" hidden="1">"c299"</definedName>
    <definedName name="IQ_DEF_CONTRIBUTION_TOTAL_COST" hidden="1">"c300"</definedName>
    <definedName name="IQ_DEF_INC_TAX" hidden="1">"c313"</definedName>
    <definedName name="IQ_DEF_POLICY_ACQ_COSTS" hidden="1">"c301"</definedName>
    <definedName name="IQ_DEF_POLICY_ACQ_COSTS_CF" hidden="1">"c302"</definedName>
    <definedName name="IQ_DEF_POLICY_AMORT" hidden="1">"c303"</definedName>
    <definedName name="IQ_DEF_TAX_ASSET_LT_BR" hidden="1">"c304"</definedName>
    <definedName name="IQ_DEF_TAX_ASSET_LT_FIN" hidden="1">"c305"</definedName>
    <definedName name="IQ_DEF_TAX_ASSET_LT_INS" hidden="1">"c306"</definedName>
    <definedName name="IQ_DEF_TAX_ASSET_LT_REIT" hidden="1">"c307"</definedName>
    <definedName name="IQ_DEF_TAX_ASSET_LT_UTI" hidden="1">"c308"</definedName>
    <definedName name="IQ_DEF_TAX_ASSETS_CURRENT" hidden="1">"c309"</definedName>
    <definedName name="IQ_DEF_TAX_ASSETS_LT" hidden="1">"c310"</definedName>
    <definedName name="IQ_DEF_TAX_ASSETS_LT_BNK" hidden="1">"c311"</definedName>
    <definedName name="IQ_DEF_TAX_LIAB_CURRENT" hidden="1">"c312"</definedName>
    <definedName name="IQ_DEF_TAX_LIAB_LT" hidden="1">"c313"</definedName>
    <definedName name="IQ_DEF_TAX_LIAB_LT_BNK" hidden="1">"c314"</definedName>
    <definedName name="IQ_DEF_TAX_LIAB_LT_BR" hidden="1">"c315"</definedName>
    <definedName name="IQ_DEF_TAX_LIAB_LT_FIN" hidden="1">"c316"</definedName>
    <definedName name="IQ_DEF_TAX_LIAB_LT_INS" hidden="1">"c317"</definedName>
    <definedName name="IQ_DEF_TAX_LIAB_LT_REIT" hidden="1">"c318"</definedName>
    <definedName name="IQ_DEF_TAX_LIAB_LT_UTI" hidden="1">"c319"</definedName>
    <definedName name="IQ_DEFERRED_INC_TAX" hidden="1">"c315"</definedName>
    <definedName name="IQ_DEFERRED_TAXES" hidden="1">"c147"</definedName>
    <definedName name="IQ_DEMAND_DEP" hidden="1">"c320"</definedName>
    <definedName name="IQ_DEPOSITS_FIN" hidden="1">"c321"</definedName>
    <definedName name="IQ_DEPRE_AMORT" hidden="1">"c247"</definedName>
    <definedName name="IQ_DEPRE_AMORT_SUPPL" hidden="1">"c1593"</definedName>
    <definedName name="IQ_DEPRE_DEPLE" hidden="1">"c261"</definedName>
    <definedName name="IQ_DEPRE_SUPP" hidden="1">"c1443"</definedName>
    <definedName name="IQ_DESCRIPTION_LONG" hidden="1">"c322"</definedName>
    <definedName name="IQ_DEVELOP_LAND" hidden="1">"c323"</definedName>
    <definedName name="IQ_DILUT_ADJUST" hidden="1">"c1621"</definedName>
    <definedName name="IQ_DILUT_EPS_EXCL" hidden="1">"c324"</definedName>
    <definedName name="IQ_DILUT_EPS_INCL" hidden="1">"c325"</definedName>
    <definedName name="IQ_DILUT_NORMAL_EPS" hidden="1">"c1594"</definedName>
    <definedName name="IQ_DILUT_WEIGHT" hidden="1">"c326"</definedName>
    <definedName name="IQ_DISCONT_OPER" hidden="1">"c333"</definedName>
    <definedName name="IQ_DISCOUNT_RATE_PENSION_DOMESTIC" hidden="1">"c327"</definedName>
    <definedName name="IQ_DISCOUNT_RATE_PENSION_FOREIGN" hidden="1">"c328"</definedName>
    <definedName name="IQ_DISTR_EXCESS_EARN" hidden="1">"c329"</definedName>
    <definedName name="IQ_DIV_SHARE" hidden="1">"c330"</definedName>
    <definedName name="IQ_DIVEST_CF" hidden="1">"c331"</definedName>
    <definedName name="IQ_DIVID_SHARE" hidden="1">"c330"</definedName>
    <definedName name="IQ_DIVIDEND_YIELD" hidden="1">"c332"</definedName>
    <definedName name="IQ_DNTM" hidden="1">700000</definedName>
    <definedName name="IQ_DO" hidden="1">"c333"</definedName>
    <definedName name="IQ_DO_ASSETS_CURRENT" hidden="1">"c334"</definedName>
    <definedName name="IQ_DO_ASSETS_LT" hidden="1">"c335"</definedName>
    <definedName name="IQ_DO_CF" hidden="1">"c336"</definedName>
    <definedName name="IQ_DPS_10YR_ANN_GROWTH" hidden="1">"c337"</definedName>
    <definedName name="IQ_DPS_1YR_ANN_GROWTH" hidden="1">"c338"</definedName>
    <definedName name="IQ_DPS_2YR_ANN_GROWTH" hidden="1">"c339"</definedName>
    <definedName name="IQ_DPS_3YR_ANN_GROWTH" hidden="1">"c340"</definedName>
    <definedName name="IQ_DPS_5YR_ANN_GROWTH" hidden="1">"c341"</definedName>
    <definedName name="IQ_DPS_7YR_ANN_GROWTH" hidden="1">"c342"</definedName>
    <definedName name="IQ_EARNING_ASSET_YIELD" hidden="1">"c343"</definedName>
    <definedName name="IQ_EARNING_CO" hidden="1">"c344"</definedName>
    <definedName name="IQ_EARNING_CO_10YR_ANN_GROWTH" hidden="1">"c345"</definedName>
    <definedName name="IQ_EARNING_CO_1YR_ANN_GROWTH" hidden="1">"c346"</definedName>
    <definedName name="IQ_EARNING_CO_2YR_ANN_GROWTH" hidden="1">"c347"</definedName>
    <definedName name="IQ_EARNING_CO_3YR_ANN_GROWTH" hidden="1">"c348"</definedName>
    <definedName name="IQ_EARNING_CO_5YR_ANN_GROWTH" hidden="1">"c349"</definedName>
    <definedName name="IQ_EARNING_CO_7YR_ANN_GROWTH" hidden="1">"c350"</definedName>
    <definedName name="IQ_EARNING_CO_MARGIN" hidden="1">"c351"</definedName>
    <definedName name="IQ_EBIT" hidden="1">"c352"</definedName>
    <definedName name="IQ_EBIT_10YR_ANN_GROWTH" hidden="1">"c353"</definedName>
    <definedName name="IQ_EBIT_1YR_ANN_GROWTH" hidden="1">"c354"</definedName>
    <definedName name="IQ_EBIT_2YR_ANN_GROWTH" hidden="1">"c355"</definedName>
    <definedName name="IQ_EBIT_3YR_ANN_GROWTH" hidden="1">"c356"</definedName>
    <definedName name="IQ_EBIT_5YR_ANN_GROWTH" hidden="1">"c357"</definedName>
    <definedName name="IQ_EBIT_7YR_ANN_GROWTH" hidden="1">"c358"</definedName>
    <definedName name="IQ_EBIT_INT" hidden="1">"c360"</definedName>
    <definedName name="IQ_EBIT_MARGIN" hidden="1">"c359"</definedName>
    <definedName name="IQ_EBIT_OVER_IE" hidden="1">"c360"</definedName>
    <definedName name="IQ_EBITDA" hidden="1">"c361"</definedName>
    <definedName name="IQ_EBITDA_10YR_ANN_GROWTH" hidden="1">"c362"</definedName>
    <definedName name="IQ_EBITDA_1YR_ANN_GROWTH" hidden="1">"c363"</definedName>
    <definedName name="IQ_EBITDA_2YR_ANN_GROWTH" hidden="1">"c364"</definedName>
    <definedName name="IQ_EBITDA_3YR_ANN_GROWTH" hidden="1">"c365"</definedName>
    <definedName name="IQ_EBITDA_5YR_ANN_GROWTH" hidden="1">"c366"</definedName>
    <definedName name="IQ_EBITDA_7YR_ANN_GROWTH" hidden="1">"c367"</definedName>
    <definedName name="IQ_EBITDA_CAPEX_INT" hidden="1">"c368"</definedName>
    <definedName name="IQ_EBITDA_CAPEX_OVER_TOTAL_IE" hidden="1">"c368"</definedName>
    <definedName name="IQ_EBITDA_INT" hidden="1">"c373"</definedName>
    <definedName name="IQ_EBITDA_MARGIN" hidden="1">"c372"</definedName>
    <definedName name="IQ_EBITDA_OVER_TOTAL_IE" hidden="1">"c373"</definedName>
    <definedName name="IQ_EBT" hidden="1">"c376"</definedName>
    <definedName name="IQ_EBT_BNK" hidden="1">"c377"</definedName>
    <definedName name="IQ_EBT_BR" hidden="1">"c378"</definedName>
    <definedName name="IQ_EBT_EXCL" hidden="1">"c379"</definedName>
    <definedName name="IQ_EBT_EXCL_BNK" hidden="1">"c380"</definedName>
    <definedName name="IQ_EBT_EXCL_BR" hidden="1">"c381"</definedName>
    <definedName name="IQ_EBT_EXCL_FIN" hidden="1">"c382"</definedName>
    <definedName name="IQ_EBT_EXCL_INS" hidden="1">"c383"</definedName>
    <definedName name="IQ_EBT_EXCL_MARGIN" hidden="1">"c1462"</definedName>
    <definedName name="IQ_EBT_EXCL_REIT" hidden="1">"c384"</definedName>
    <definedName name="IQ_EBT_EXCL_UTI" hidden="1">"c385"</definedName>
    <definedName name="IQ_EBT_FIN" hidden="1">"c386"</definedName>
    <definedName name="IQ_EBT_INS" hidden="1">"c388"</definedName>
    <definedName name="IQ_EBT_REIT" hidden="1">"c389"</definedName>
    <definedName name="IQ_EBT_UTI" hidden="1">"c390"</definedName>
    <definedName name="IQ_EFFECT_SPECIAL_CHARGE" hidden="1">"c1595"</definedName>
    <definedName name="IQ_EFFICIENCY_RATIO" hidden="1">"c391"</definedName>
    <definedName name="IQ_EMPLOYEES" hidden="1">"c392"</definedName>
    <definedName name="IQ_ENTERPRISE_VALUE" hidden="1">"c84"</definedName>
    <definedName name="IQ_EPS_10YR_ANN_GROWTH" hidden="1">"c393"</definedName>
    <definedName name="IQ_EPS_1YR_ANN_GROWTH" hidden="1">"c394"</definedName>
    <definedName name="IQ_EPS_2YR_ANN_GROWTH" hidden="1">"c395"</definedName>
    <definedName name="IQ_EPS_3YR_ANN_GROWTH" hidden="1">"c396"</definedName>
    <definedName name="IQ_EPS_5YR_ANN_GROWTH" hidden="1">"c397"</definedName>
    <definedName name="IQ_EPS_7YR_ANN_GROWTH" hidden="1">"c398"</definedName>
    <definedName name="IQ_EPS_EST" hidden="1">"c399"</definedName>
    <definedName name="IQ_EQUITY_AFFIL" hidden="1">"c552"</definedName>
    <definedName name="IQ_EQUITY_METHOD" hidden="1">"c404"</definedName>
    <definedName name="IQ_EQV_OVER_BV" hidden="1">"c1596"</definedName>
    <definedName name="IQ_EQV_OVER_LTM_PRETAX_INC" hidden="1">"c739"</definedName>
    <definedName name="IQ_ESOP_DEBT" hidden="1">"c1597"</definedName>
    <definedName name="IQ_EST_ACT_EPS" hidden="1">"c1648"</definedName>
    <definedName name="IQ_EST_DATE" hidden="1">"c1634"</definedName>
    <definedName name="IQ_EST_EPS_GROWTH_1YR" hidden="1">"c1636"</definedName>
    <definedName name="IQ_EST_EPS_GROWTH_Q_1YR" hidden="1">"c1641"</definedName>
    <definedName name="IQ_EV_OVER_EMPLOYEE" hidden="1">"c1225"</definedName>
    <definedName name="IQ_EV_OVER_LTM_EBIT" hidden="1">"c1221"</definedName>
    <definedName name="IQ_EV_OVER_LTM_EBITDA" hidden="1">"c1223"</definedName>
    <definedName name="IQ_EV_OVER_LTM_REVENUE" hidden="1">"c1227"</definedName>
    <definedName name="IQ_EXCHANGE" hidden="1">"c405"</definedName>
    <definedName name="IQ_EXERCISE_PRICE" hidden="1">"c406"</definedName>
    <definedName name="IQ_EXP_RETURN_PENSION_DOMESTIC" hidden="1">"c407"</definedName>
    <definedName name="IQ_EXP_RETURN_PENSION_FOREIGN" hidden="1">"c408"</definedName>
    <definedName name="IQ_EXPLORE_DRILL" hidden="1">"c409"</definedName>
    <definedName name="IQ_EXTRA_ACC_ITEMS" hidden="1">"c410"</definedName>
    <definedName name="IQ_EXTRA_ACC_ITEMS_BNK" hidden="1">"c411"</definedName>
    <definedName name="IQ_EXTRA_ACC_ITEMS_BR" hidden="1">"c412"</definedName>
    <definedName name="IQ_EXTRA_ACC_ITEMS_FIN" hidden="1">"c413"</definedName>
    <definedName name="IQ_EXTRA_ACC_ITEMS_INS" hidden="1">"c414"</definedName>
    <definedName name="IQ_EXTRA_ACC_ITEMS_REIT" hidden="1">"c415"</definedName>
    <definedName name="IQ_EXTRA_ACC_ITEMS_UTI" hidden="1">"c416"</definedName>
    <definedName name="IQ_EXTRA_ITEMS" hidden="1">"c413"</definedName>
    <definedName name="IQ_FDIC" hidden="1">"c417"</definedName>
    <definedName name="IQ_FFO" hidden="1">"c1574"</definedName>
    <definedName name="IQ_FHLB_DEBT" hidden="1">"c423"</definedName>
    <definedName name="IQ_FILINGDATE_BS" hidden="1">"c424"</definedName>
    <definedName name="IQ_FILINGDATE_CF" hidden="1">"c425"</definedName>
    <definedName name="IQ_FILINGDATE_IS" hidden="1">"c426"</definedName>
    <definedName name="IQ_FIN_DIV_ASSETS_CURRENT" hidden="1">"c427"</definedName>
    <definedName name="IQ_FIN_DIV_ASSETS_LT" hidden="1">"c428"</definedName>
    <definedName name="IQ_FIN_DIV_DEBT_CURRENT" hidden="1">"c429"</definedName>
    <definedName name="IQ_FIN_DIV_DEBT_LT" hidden="1">"c430"</definedName>
    <definedName name="IQ_FIN_DIV_EXP" hidden="1">"c431"</definedName>
    <definedName name="IQ_FIN_DIV_INT_EXP" hidden="1">"c432"</definedName>
    <definedName name="IQ_FIN_DIV_LIAB_CURRENT" hidden="1">"c433"</definedName>
    <definedName name="IQ_FIN_DIV_LIAB_LT" hidden="1">"c434"</definedName>
    <definedName name="IQ_FIN_DIV_LOANS_CURRENT" hidden="1">"c435"</definedName>
    <definedName name="IQ_FIN_DIV_LOANS_LT" hidden="1">"c436"</definedName>
    <definedName name="IQ_FIN_DIV_REV" hidden="1">"c437"</definedName>
    <definedName name="IQ_FINANCING_CASH" hidden="1">"c893"</definedName>
    <definedName name="IQ_FINANCING_CASH_SUPPL" hidden="1">"c899"</definedName>
    <definedName name="IQ_FINISHED_INV" hidden="1">"c438"</definedName>
    <definedName name="IQ_FIRST_YEAR_LIFE" hidden="1">"c439"</definedName>
    <definedName name="IQ_FISCAL_Q" hidden="1">"c440"</definedName>
    <definedName name="IQ_FISCAL_Y" hidden="1">"c441"</definedName>
    <definedName name="IQ_FIVE_PERCENT_OWNER" hidden="1">"c442"</definedName>
    <definedName name="IQ_FIVEPERCENT_PERCENT" hidden="1">"c443"</definedName>
    <definedName name="IQ_FIVEPERCENT_SHARES" hidden="1">"c444"</definedName>
    <definedName name="IQ_FIXED_ASSET_TURNS" hidden="1">"c445"</definedName>
    <definedName name="IQ_FLOAT_PERCENT" hidden="1">"c1575"</definedName>
    <definedName name="IQ_FOREIGN_DEP_IB" hidden="1">"c446"</definedName>
    <definedName name="IQ_FOREIGN_DEP_NON_IB" hidden="1">"c447"</definedName>
    <definedName name="IQ_FOREIGN_EXCHANGE" hidden="1">"c451"</definedName>
    <definedName name="IQ_FOREIGN_LOANS" hidden="1">"c448"</definedName>
    <definedName name="IQ_FUEL" hidden="1">"c449"</definedName>
    <definedName name="IQ_FULL_TIME" hidden="1">"c450"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X" hidden="1">"c451"</definedName>
    <definedName name="IQ_GAIN_ASSETS" hidden="1">"c452"</definedName>
    <definedName name="IQ_GAIN_ASSETS_BNK" hidden="1">"c453"</definedName>
    <definedName name="IQ_GAIN_ASSETS_BR" hidden="1">"c454"</definedName>
    <definedName name="IQ_GAIN_ASSETS_CF" hidden="1">"c455"</definedName>
    <definedName name="IQ_GAIN_ASSETS_CF_BNK" hidden="1">"c456"</definedName>
    <definedName name="IQ_GAIN_ASSETS_CF_BR" hidden="1">"c457"</definedName>
    <definedName name="IQ_GAIN_ASSETS_CF_FIN" hidden="1">"c458"</definedName>
    <definedName name="IQ_GAIN_ASSETS_CF_INS" hidden="1">"c459"</definedName>
    <definedName name="IQ_GAIN_ASSETS_CF_REIT" hidden="1">"c460"</definedName>
    <definedName name="IQ_GAIN_ASSETS_CF_UTI" hidden="1">"c461"</definedName>
    <definedName name="IQ_GAIN_ASSETS_FIN" hidden="1">"c462"</definedName>
    <definedName name="IQ_GAIN_ASSETS_INS" hidden="1">"c463"</definedName>
    <definedName name="IQ_GAIN_ASSETS_REIT" hidden="1">"c471"</definedName>
    <definedName name="IQ_GAIN_ASSETS_REV" hidden="1">"c472"</definedName>
    <definedName name="IQ_GAIN_ASSETS_REV_BNK" hidden="1">"c473"</definedName>
    <definedName name="IQ_GAIN_ASSETS_REV_BR" hidden="1">"c474"</definedName>
    <definedName name="IQ_GAIN_ASSETS_REV_FIN" hidden="1">"c475"</definedName>
    <definedName name="IQ_GAIN_ASSETS_REV_INS" hidden="1">"c476"</definedName>
    <definedName name="IQ_GAIN_ASSETS_REV_REIT" hidden="1">"c477"</definedName>
    <definedName name="IQ_GAIN_ASSETS_REV_UTI" hidden="1">"c478"</definedName>
    <definedName name="IQ_GAIN_ASSETS_UTI" hidden="1">"c479"</definedName>
    <definedName name="IQ_GAIN_INVEST" hidden="1">"c1463"</definedName>
    <definedName name="IQ_GAIN_INVEST_BNK" hidden="1">"c1582"</definedName>
    <definedName name="IQ_GAIN_INVEST_BR" hidden="1">"c1464"</definedName>
    <definedName name="IQ_GAIN_INVEST_CF" hidden="1">"c480"</definedName>
    <definedName name="IQ_GAIN_INVEST_CF_BNK" hidden="1">"c481"</definedName>
    <definedName name="IQ_GAIN_INVEST_CF_BR" hidden="1">"c482"</definedName>
    <definedName name="IQ_GAIN_INVEST_CF_FIN" hidden="1">"c483"</definedName>
    <definedName name="IQ_GAIN_INVEST_CF_INS" hidden="1">"c484"</definedName>
    <definedName name="IQ_GAIN_INVEST_CF_REIT" hidden="1">"c485"</definedName>
    <definedName name="IQ_GAIN_INVEST_CF_UTI" hidden="1">"c486"</definedName>
    <definedName name="IQ_GAIN_INVEST_FIN" hidden="1">"c1465"</definedName>
    <definedName name="IQ_GAIN_INVEST_INS" hidden="1">"c1466"</definedName>
    <definedName name="IQ_GAIN_INVEST_REIT" hidden="1">"c1467"</definedName>
    <definedName name="IQ_GAIN_INVEST_REV" hidden="1">"c494"</definedName>
    <definedName name="IQ_GAIN_INVEST_REV_BNK" hidden="1">"c495"</definedName>
    <definedName name="IQ_GAIN_INVEST_REV_BR" hidden="1">"c496"</definedName>
    <definedName name="IQ_GAIN_INVEST_REV_FIN" hidden="1">"c497"</definedName>
    <definedName name="IQ_GAIN_INVEST_REV_INS" hidden="1">"c498"</definedName>
    <definedName name="IQ_GAIN_INVEST_REV_REIT" hidden="1">"c499"</definedName>
    <definedName name="IQ_GAIN_INVEST_REV_UTI" hidden="1">"c500"</definedName>
    <definedName name="IQ_GAIN_INVEST_UTI" hidden="1">"c1468"</definedName>
    <definedName name="IQ_GAIN_LOANS_REC" hidden="1">"c501"</definedName>
    <definedName name="IQ_GAIN_LOANS_RECEIV" hidden="1">"c502"</definedName>
    <definedName name="IQ_GAIN_LOANS_RECEIV_REV_FIN" hidden="1">"c503"</definedName>
    <definedName name="IQ_GAIN_LOANS_REV" hidden="1">"c504"</definedName>
    <definedName name="IQ_GAIN_SALE_ASSETS" hidden="1">"c452"</definedName>
    <definedName name="IQ_GOODWILL_NET" hidden="1">"c530"</definedName>
    <definedName name="IQ_GP" hidden="1">"c511"</definedName>
    <definedName name="IQ_GP_10YR_ANN_GROWTH" hidden="1">"c512"</definedName>
    <definedName name="IQ_GP_1YR_ANN_GROWTH" hidden="1">"c513"</definedName>
    <definedName name="IQ_GP_2YR_ANN_GROWTH" hidden="1">"c514"</definedName>
    <definedName name="IQ_GP_3YR_ANN_GROWTH" hidden="1">"c515"</definedName>
    <definedName name="IQ_GP_5YR_ANN_GROWTH" hidden="1">"c516"</definedName>
    <definedName name="IQ_GP_7YR_ANN_GROWTH" hidden="1">"c517"</definedName>
    <definedName name="IQ_GPPE" hidden="1">"c518"</definedName>
    <definedName name="IQ_GROSS_DIVID" hidden="1">"c192"</definedName>
    <definedName name="IQ_GROSS_LOANS" hidden="1">"c521"</definedName>
    <definedName name="IQ_GROSS_LOANS_10YR_ANN_GROWTH" hidden="1">"c522"</definedName>
    <definedName name="IQ_GROSS_LOANS_1YR_ANN_GROWTH" hidden="1">"c523"</definedName>
    <definedName name="IQ_GROSS_LOANS_2YR_ANN_GROWTH" hidden="1">"c524"</definedName>
    <definedName name="IQ_GROSS_LOANS_3YR_ANN_GROWTH" hidden="1">"c525"</definedName>
    <definedName name="IQ_GROSS_LOANS_5YR_ANN_GROWTH" hidden="1">"c526"</definedName>
    <definedName name="IQ_GROSS_LOANS_7YR_ANN_GROWTH" hidden="1">"c527"</definedName>
    <definedName name="IQ_GROSS_LOANS_TOTAL_DEPOSITS" hidden="1">"c528"</definedName>
    <definedName name="IQ_GROSS_MARGIN" hidden="1">"c529"</definedName>
    <definedName name="IQ_GROSS_PROFIT" hidden="1">"c511"</definedName>
    <definedName name="IQ_GW" hidden="1">"c530"</definedName>
    <definedName name="IQ_GW_INTAN_AMORT" hidden="1">"c1469"</definedName>
    <definedName name="IQ_GW_INTAN_AMORT_BNK" hidden="1">"c544"</definedName>
    <definedName name="IQ_GW_INTAN_AMORT_BR" hidden="1">"c1470"</definedName>
    <definedName name="IQ_GW_INTAN_AMORT_CF" hidden="1">"c1471"</definedName>
    <definedName name="IQ_GW_INTAN_AMORT_CF_BNK" hidden="1">"c1472"</definedName>
    <definedName name="IQ_GW_INTAN_AMORT_CF_BR" hidden="1">"c1473"</definedName>
    <definedName name="IQ_GW_INTAN_AMORT_CF_FIN" hidden="1">"c1474"</definedName>
    <definedName name="IQ_GW_INTAN_AMORT_CF_INS" hidden="1">"c1475"</definedName>
    <definedName name="IQ_GW_INTAN_AMORT_CF_REIT" hidden="1">"c1476"</definedName>
    <definedName name="IQ_GW_INTAN_AMORT_CF_UTI" hidden="1">"c1477"</definedName>
    <definedName name="IQ_GW_INTAN_AMORT_FIN" hidden="1">"c1478"</definedName>
    <definedName name="IQ_GW_INTAN_AMORT_INS" hidden="1">"c1479"</definedName>
    <definedName name="IQ_GW_INTAN_AMORT_REIT" hidden="1">"c1480"</definedName>
    <definedName name="IQ_GW_INTAN_AMORT_UTI" hidden="1">"c1481"</definedName>
    <definedName name="IQ_HIGHPRICE" hidden="1">"c545"</definedName>
    <definedName name="IQ_HOMEOWNERS_WRITTEN" hidden="1">"c546"</definedName>
    <definedName name="IQ_IMPAIR_OIL" hidden="1">"c547"</definedName>
    <definedName name="IQ_IMPAIRMENT_GW" hidden="1">"c548"</definedName>
    <definedName name="IQ_INC_AFTER_TAX" hidden="1">"c1598"</definedName>
    <definedName name="IQ_INC_AVAIL_EXCL" hidden="1">"c789"</definedName>
    <definedName name="IQ_INC_AVAIL_INCL" hidden="1">"c791"</definedName>
    <definedName name="IQ_INC_BEFORE_TAX" hidden="1">"c386"</definedName>
    <definedName name="IQ_INC_EQUITY" hidden="1">"c549"</definedName>
    <definedName name="IQ_INC_EQUITY_BR" hidden="1">"c550"</definedName>
    <definedName name="IQ_INC_EQUITY_CF" hidden="1">"c551"</definedName>
    <definedName name="IQ_INC_EQUITY_FIN" hidden="1">"c552"</definedName>
    <definedName name="IQ_INC_EQUITY_INS" hidden="1">"c553"</definedName>
    <definedName name="IQ_INC_EQUITY_REC_BNK" hidden="1">"c554"</definedName>
    <definedName name="IQ_INC_EQUITY_REIT" hidden="1">"c555"</definedName>
    <definedName name="IQ_INC_EQUITY_REV_BNK" hidden="1">"c556"</definedName>
    <definedName name="IQ_INC_EQUITY_UTI" hidden="1">"c557"</definedName>
    <definedName name="IQ_INC_REAL_ESTATE_REC" hidden="1">"c558"</definedName>
    <definedName name="IQ_INC_REAL_ESTATE_REV" hidden="1">"c559"</definedName>
    <definedName name="IQ_INC_TAX" hidden="1">"c560"</definedName>
    <definedName name="IQ_INC_TAX_EXCL" hidden="1">"c1599"</definedName>
    <definedName name="IQ_INC_TAX_PAY_CURRENT" hidden="1">"c561"</definedName>
    <definedName name="IQ_INC_TRADE_ACT" hidden="1">"c562"</definedName>
    <definedName name="IQ_INS_ANNUITY_LIAB" hidden="1">"c563"</definedName>
    <definedName name="IQ_INS_DIV_EXP" hidden="1">"c564"</definedName>
    <definedName name="IQ_INS_DIV_REV" hidden="1">"c565"</definedName>
    <definedName name="IQ_INS_IN_FORCE" hidden="1">"c566"</definedName>
    <definedName name="IQ_INS_LIAB" hidden="1">"c567"</definedName>
    <definedName name="IQ_INS_POLICY_EXP" hidden="1">"c568"</definedName>
    <definedName name="IQ_INS_REV" hidden="1">"c569"</definedName>
    <definedName name="IQ_INS_SETTLE" hidden="1">"c570"</definedName>
    <definedName name="IQ_INS_SETTLE_BNK" hidden="1">"c571"</definedName>
    <definedName name="IQ_INS_SETTLE_BR" hidden="1">"c572"</definedName>
    <definedName name="IQ_INS_SETTLE_FIN" hidden="1">"c573"</definedName>
    <definedName name="IQ_INS_SETTLE_INS" hidden="1">"c574"</definedName>
    <definedName name="IQ_INS_SETTLE_REIT" hidden="1">"c575"</definedName>
    <definedName name="IQ_INS_SETTLE_UTI" hidden="1">"c576"</definedName>
    <definedName name="IQ_INSIDER_3MTH_BOUGHT_PCT" hidden="1">"c1534"</definedName>
    <definedName name="IQ_INSIDER_3MTH_NET_PCT" hidden="1">"c1535"</definedName>
    <definedName name="IQ_INSIDER_3MTH_SOLD_PCT" hidden="1">"c1533"</definedName>
    <definedName name="IQ_INSIDER_6MTH_BOUGHT_PCT" hidden="1">"c1537"</definedName>
    <definedName name="IQ_INSIDER_6MTH_NET_PCT" hidden="1">"c1538"</definedName>
    <definedName name="IQ_INSIDER_6MTH_SOLD_PCT" hidden="1">"c1536"</definedName>
    <definedName name="IQ_INSIDER_OVER_TOTAL" hidden="1">"c1581"</definedName>
    <definedName name="IQ_INSIDER_OWNER" hidden="1">"c577"</definedName>
    <definedName name="IQ_INSIDER_PERCENT" hidden="1">"c578"</definedName>
    <definedName name="IQ_INSIDER_SHARES" hidden="1">"c579"</definedName>
    <definedName name="IQ_INSTITUTIONAL_OVER_TOTAL" hidden="1">"c1580"</definedName>
    <definedName name="IQ_INSTITUTIONAL_OWNER" hidden="1">"c580"</definedName>
    <definedName name="IQ_INSTITUTIONAL_PERCENT" hidden="1">"c581"</definedName>
    <definedName name="IQ_INSTITUTIONAL_SHARES" hidden="1">"c582"</definedName>
    <definedName name="IQ_INSUR_RECEIV" hidden="1">"c1600"</definedName>
    <definedName name="IQ_INT_BORROW" hidden="1">"c583"</definedName>
    <definedName name="IQ_INT_DEPOSITS" hidden="1">"c584"</definedName>
    <definedName name="IQ_INT_DIV_INC" hidden="1">"c585"</definedName>
    <definedName name="IQ_INT_EXP_BR" hidden="1">"c586"</definedName>
    <definedName name="IQ_INT_EXP_COVERAGE" hidden="1">"c587"</definedName>
    <definedName name="IQ_INT_EXP_FIN" hidden="1">"c588"</definedName>
    <definedName name="IQ_INT_EXP_INS" hidden="1">"c589"</definedName>
    <definedName name="IQ_INT_EXP_REIT" hidden="1">"c590"</definedName>
    <definedName name="IQ_INT_EXP_TOTAL" hidden="1">"c591"</definedName>
    <definedName name="IQ_INT_EXP_UTI" hidden="1">"c592"</definedName>
    <definedName name="IQ_INT_INC_BR" hidden="1">"c593"</definedName>
    <definedName name="IQ_INT_INC_FIN" hidden="1">"c594"</definedName>
    <definedName name="IQ_INT_INC_INVEST" hidden="1">"c595"</definedName>
    <definedName name="IQ_INT_INC_LOANS" hidden="1">"c596"</definedName>
    <definedName name="IQ_INT_INC_REIT" hidden="1">"c597"</definedName>
    <definedName name="IQ_INT_INC_TOTAL" hidden="1">"c598"</definedName>
    <definedName name="IQ_INT_INC_UTI" hidden="1">"c599"</definedName>
    <definedName name="IQ_INT_INV_INC" hidden="1">"c600"</definedName>
    <definedName name="IQ_INT_INV_INC_REIT" hidden="1">"c601"</definedName>
    <definedName name="IQ_INT_INV_INC_UTI" hidden="1">"c602"</definedName>
    <definedName name="IQ_INT_ON_BORROWING_COVERAGE" hidden="1">"c603"</definedName>
    <definedName name="IQ_INT_RATE_SPREAD" hidden="1">"c604"</definedName>
    <definedName name="IQ_INTANGIBLES_NET" hidden="1">"c907"</definedName>
    <definedName name="IQ_INTEREST_EXP" hidden="1">"c618"</definedName>
    <definedName name="IQ_INTEREST_EXP_NET" hidden="1">"c1450"</definedName>
    <definedName name="IQ_INTEREST_EXP_NON" hidden="1">"c618"</definedName>
    <definedName name="IQ_INTEREST_EXP_SUPPL" hidden="1">"c1460"</definedName>
    <definedName name="IQ_INTEREST_INC" hidden="1">"c769"</definedName>
    <definedName name="IQ_INTEREST_INC_NON" hidden="1">"c619"</definedName>
    <definedName name="IQ_INTEREST_INVEST_INC" hidden="1">"c619"</definedName>
    <definedName name="IQ_INV_BANKING_FEE" hidden="1">"c620"</definedName>
    <definedName name="IQ_INV_METHOD" hidden="1">"c621"</definedName>
    <definedName name="IQ_INVENTORY" hidden="1">"c622"</definedName>
    <definedName name="IQ_INVENTORY_TURNS" hidden="1">"c623"</definedName>
    <definedName name="IQ_INVENTORY_UTI" hidden="1">"c624"</definedName>
    <definedName name="IQ_INVEST_DEBT" hidden="1">"c625"</definedName>
    <definedName name="IQ_INVEST_EQUITY_PREF" hidden="1">"c626"</definedName>
    <definedName name="IQ_INVEST_FHLB" hidden="1">"c627"</definedName>
    <definedName name="IQ_INVEST_LOANS_CF" hidden="1">"c628"</definedName>
    <definedName name="IQ_INVEST_LOANS_CF_BNK" hidden="1">"c629"</definedName>
    <definedName name="IQ_INVEST_LOANS_CF_BR" hidden="1">"c630"</definedName>
    <definedName name="IQ_INVEST_LOANS_CF_FIN" hidden="1">"c631"</definedName>
    <definedName name="IQ_INVEST_LOANS_CF_INS" hidden="1">"c632"</definedName>
    <definedName name="IQ_INVEST_LOANS_CF_REIT" hidden="1">"c633"</definedName>
    <definedName name="IQ_INVEST_LOANS_CF_UTI" hidden="1">"c634"</definedName>
    <definedName name="IQ_INVEST_REAL_ESTATE" hidden="1">"c635"</definedName>
    <definedName name="IQ_INVEST_SECURITY" hidden="1">"c636"</definedName>
    <definedName name="IQ_INVEST_SECURITY_CF" hidden="1">"c637"</definedName>
    <definedName name="IQ_INVEST_SECURITY_CF_BNK" hidden="1">"c638"</definedName>
    <definedName name="IQ_INVEST_SECURITY_CF_BR" hidden="1">"c639"</definedName>
    <definedName name="IQ_INVEST_SECURITY_CF_FIN" hidden="1">"c640"</definedName>
    <definedName name="IQ_INVEST_SECURITY_CF_INS" hidden="1">"c641"</definedName>
    <definedName name="IQ_INVEST_SECURITY_CF_REIT" hidden="1">"c642"</definedName>
    <definedName name="IQ_INVEST_SECURITY_CF_UTI" hidden="1">"c643"</definedName>
    <definedName name="IQ_IPRD" hidden="1">"c644"</definedName>
    <definedName name="IQ_ISS_DEBT_NET" hidden="1">"c751"</definedName>
    <definedName name="IQ_ISS_STOCK_NET" hidden="1">"c1601"</definedName>
    <definedName name="IQ_LAND" hidden="1">"c645"</definedName>
    <definedName name="IQ_LASTSALEPRICE" hidden="1">"c646"</definedName>
    <definedName name="IQ_LATESTK" hidden="1">1000</definedName>
    <definedName name="IQ_LATESTQ" hidden="1">500</definedName>
    <definedName name="IQ_LEGAL_SETTLE" hidden="1">"c647"</definedName>
    <definedName name="IQ_LEGAL_SETTLE_BNK" hidden="1">"c648"</definedName>
    <definedName name="IQ_LEGAL_SETTLE_BR" hidden="1">"c649"</definedName>
    <definedName name="IQ_LEGAL_SETTLE_FIN" hidden="1">"c650"</definedName>
    <definedName name="IQ_LEGAL_SETTLE_INS" hidden="1">"c651"</definedName>
    <definedName name="IQ_LEGAL_SETTLE_REIT" hidden="1">"c652"</definedName>
    <definedName name="IQ_LEGAL_SETTLE_UTI" hidden="1">"c653"</definedName>
    <definedName name="IQ_LEVERAGE_RATIO" hidden="1">"c654"</definedName>
    <definedName name="IQ_LIFOR" hidden="1">"c655"</definedName>
    <definedName name="IQ_LL" hidden="1">"c656"</definedName>
    <definedName name="IQ_LOAN_LEASE_RECEIV" hidden="1">"c657"</definedName>
    <definedName name="IQ_LOAN_LOSS" hidden="1">"c656"</definedName>
    <definedName name="IQ_LOAN_SERVICE_REV" hidden="1">"c658"</definedName>
    <definedName name="IQ_LOANS_CF" hidden="1">"c659"</definedName>
    <definedName name="IQ_LOANS_CF_BNK" hidden="1">"c660"</definedName>
    <definedName name="IQ_LOANS_CF_BR" hidden="1">"c661"</definedName>
    <definedName name="IQ_LOANS_CF_FIN" hidden="1">"c662"</definedName>
    <definedName name="IQ_LOANS_CF_INS" hidden="1">"c663"</definedName>
    <definedName name="IQ_LOANS_CF_REIT" hidden="1">"c664"</definedName>
    <definedName name="IQ_LOANS_CF_UTI" hidden="1">"c665"</definedName>
    <definedName name="IQ_LOANS_FOR_SALE" hidden="1">"c666"</definedName>
    <definedName name="IQ_LOANS_PAST_DUE" hidden="1">"c667"</definedName>
    <definedName name="IQ_LOANS_RECEIV_CURRENT" hidden="1">"c668"</definedName>
    <definedName name="IQ_LOANS_RECEIV_LT" hidden="1">"c669"</definedName>
    <definedName name="IQ_LOANS_RECEIV_LT_UTI" hidden="1">"c670"</definedName>
    <definedName name="IQ_LONG_TERM_DEBT" hidden="1">"c674"</definedName>
    <definedName name="IQ_LONG_TERM_DEBT_OVER_TOTAL_CAP" hidden="1">"c677"</definedName>
    <definedName name="IQ_LONG_TERM_GROWTH" hidden="1">"c671"</definedName>
    <definedName name="IQ_LONG_TERM_INV" hidden="1">"c697"</definedName>
    <definedName name="IQ_LOSS_LOSS_EXP" hidden="1">"c672"</definedName>
    <definedName name="IQ_LOWPRICE" hidden="1">"c673"</definedName>
    <definedName name="IQ_LT_DEBT" hidden="1">"c674"</definedName>
    <definedName name="IQ_LT_DEBT_BNK" hidden="1">"c675"</definedName>
    <definedName name="IQ_LT_DEBT_BR" hidden="1">"c676"</definedName>
    <definedName name="IQ_LT_DEBT_CAPITAL" hidden="1">"c677"</definedName>
    <definedName name="IQ_LT_DEBT_EQUITY" hidden="1">"c678"</definedName>
    <definedName name="IQ_LT_DEBT_FIN" hidden="1">"c679"</definedName>
    <definedName name="IQ_LT_DEBT_INS" hidden="1">"c680"</definedName>
    <definedName name="IQ_LT_DEBT_ISSUED" hidden="1">"c681"</definedName>
    <definedName name="IQ_LT_DEBT_ISSUED_BNK" hidden="1">"c682"</definedName>
    <definedName name="IQ_LT_DEBT_ISSUED_BR" hidden="1">"c683"</definedName>
    <definedName name="IQ_LT_DEBT_ISSUED_FIN" hidden="1">"c684"</definedName>
    <definedName name="IQ_LT_DEBT_ISSUED_INS" hidden="1">"c685"</definedName>
    <definedName name="IQ_LT_DEBT_ISSUED_REIT" hidden="1">"c686"</definedName>
    <definedName name="IQ_LT_DEBT_ISSUED_UTI" hidden="1">"c687"</definedName>
    <definedName name="IQ_LT_DEBT_REIT" hidden="1">"c688"</definedName>
    <definedName name="IQ_LT_DEBT_REPAID" hidden="1">"c689"</definedName>
    <definedName name="IQ_LT_DEBT_REPAID_BNK" hidden="1">"c690"</definedName>
    <definedName name="IQ_LT_DEBT_REPAID_BR" hidden="1">"c691"</definedName>
    <definedName name="IQ_LT_DEBT_REPAID_FIN" hidden="1">"c692"</definedName>
    <definedName name="IQ_LT_DEBT_REPAID_INS" hidden="1">"c693"</definedName>
    <definedName name="IQ_LT_DEBT_REPAID_REIT" hidden="1">"c694"</definedName>
    <definedName name="IQ_LT_DEBT_REPAID_UTI" hidden="1">"c695"</definedName>
    <definedName name="IQ_LT_DEBT_UTI" hidden="1">"c696"</definedName>
    <definedName name="IQ_LT_INVEST" hidden="1">"c697"</definedName>
    <definedName name="IQ_LT_INVEST_BR" hidden="1">"c698"</definedName>
    <definedName name="IQ_LT_INVEST_FIN" hidden="1">"c699"</definedName>
    <definedName name="IQ_LT_INVEST_REIT" hidden="1">"c700"</definedName>
    <definedName name="IQ_LT_INVEST_UTI" hidden="1">"c701"</definedName>
    <definedName name="IQ_LT_NOTE_RECEIV" hidden="1">"c1602"</definedName>
    <definedName name="IQ_LTD_DUE_AFTER_FIVE" hidden="1">"c704"</definedName>
    <definedName name="IQ_LTD_DUE_CY" hidden="1">"c705"</definedName>
    <definedName name="IQ_LTD_DUE_CY1" hidden="1">"c706"</definedName>
    <definedName name="IQ_LTD_DUE_CY2" hidden="1">"c707"</definedName>
    <definedName name="IQ_LTD_DUE_CY3" hidden="1">"c708"</definedName>
    <definedName name="IQ_LTD_DUE_CY4" hidden="1">"c709"</definedName>
    <definedName name="IQ_LTD_DUE_NEXT_FIVE" hidden="1">"c710"</definedName>
    <definedName name="IQ_LTM_REVENUE_OVER_EMPLOYEES" hidden="1">"c1304"</definedName>
    <definedName name="IQ_LTMMONTH" hidden="1">120000</definedName>
    <definedName name="IQ_MACHINERY" hidden="1">"c711"</definedName>
    <definedName name="IQ_MARKETCAP" hidden="1">"c712"</definedName>
    <definedName name="IQ_MERGER" hidden="1">"c713"</definedName>
    <definedName name="IQ_MERGER_BNK" hidden="1">"c714"</definedName>
    <definedName name="IQ_MERGER_BR" hidden="1">"c715"</definedName>
    <definedName name="IQ_MERGER_FIN" hidden="1">"c716"</definedName>
    <definedName name="IQ_MERGER_INS" hidden="1">"c717"</definedName>
    <definedName name="IQ_MERGER_REIT" hidden="1">"c718"</definedName>
    <definedName name="IQ_MERGER_RESTRUCTURE" hidden="1">"c719"</definedName>
    <definedName name="IQ_MERGER_RESTRUCTURE_BNK" hidden="1">"c720"</definedName>
    <definedName name="IQ_MERGER_RESTRUCTURE_BR" hidden="1">"c721"</definedName>
    <definedName name="IQ_MERGER_RESTRUCTURE_FIN" hidden="1">"c722"</definedName>
    <definedName name="IQ_MERGER_RESTRUCTURE_INS" hidden="1">"c723"</definedName>
    <definedName name="IQ_MERGER_RESTRUCTURE_REIT" hidden="1">"c724"</definedName>
    <definedName name="IQ_MERGER_RESTRUCTURE_UTI" hidden="1">"c725"</definedName>
    <definedName name="IQ_MERGER_UTI" hidden="1">"c726"</definedName>
    <definedName name="IQ_MINORITY_INTEREST" hidden="1">"c727"</definedName>
    <definedName name="IQ_MINORITY_INTEREST_BNK" hidden="1">"c728"</definedName>
    <definedName name="IQ_MINORITY_INTEREST_BR" hidden="1">"c729"</definedName>
    <definedName name="IQ_MINORITY_INTEREST_CF" hidden="1">"c730"</definedName>
    <definedName name="IQ_MINORITY_INTEREST_FIN" hidden="1">"c731"</definedName>
    <definedName name="IQ_MINORITY_INTEREST_INS" hidden="1">"c732"</definedName>
    <definedName name="IQ_MINORITY_INTEREST_IS" hidden="1">"c733"</definedName>
    <definedName name="IQ_MINORITY_INTEREST_REIT" hidden="1">"c734"</definedName>
    <definedName name="IQ_MINORITY_INTEREST_UTI" hidden="1">"c735"</definedName>
    <definedName name="IQ_MISC_ADJUST_CF" hidden="1">"c736"</definedName>
    <definedName name="IQ_MISC_EARN_ADJ" hidden="1">"c1603"</definedName>
    <definedName name="IQ_MKTCAP_EBT_EXCL" hidden="1">"c737"</definedName>
    <definedName name="IQ_MKTCAP_EBT_EXCL_AVG" hidden="1">"c738"</definedName>
    <definedName name="IQ_MKTCAP_EBT_INCL_AVG" hidden="1">"c739"</definedName>
    <definedName name="IQ_MKTCAP_TOTAL_REV" hidden="1">"c740"</definedName>
    <definedName name="IQ_MKTCAP_TOTAL_REV_AVG" hidden="1">"c741"</definedName>
    <definedName name="IQ_MKTCAP_TOTAL_REV_FWD" hidden="1">"c742"</definedName>
    <definedName name="IQ_MM_ACCOUNT" hidden="1">"c743"</definedName>
    <definedName name="IQ_MORT_BANK_ACT" hidden="1">"c744"</definedName>
    <definedName name="IQ_MORT_BANKING_FEE" hidden="1">"c745"</definedName>
    <definedName name="IQ_MORT_INT_INC" hidden="1">"c746"</definedName>
    <definedName name="IQ_MORT_LOANS" hidden="1">"c747"</definedName>
    <definedName name="IQ_MORT_SECURITY" hidden="1">"c748"</definedName>
    <definedName name="IQ_MTD" hidden="1">800000</definedName>
    <definedName name="IQ_NAMES_REVISION_DATE_" hidden="1">43472.3088310185</definedName>
    <definedName name="IQ_NET_CHANGE" hidden="1">"c749"</definedName>
    <definedName name="IQ_NET_DEBT" hidden="1">"c1584"</definedName>
    <definedName name="IQ_NET_DEBT_EBITDA" hidden="1">"c750"</definedName>
    <definedName name="IQ_NET_DEBT_ISSUED" hidden="1">"c751"</definedName>
    <definedName name="IQ_NET_DEBT_ISSUED_BNK" hidden="1">"c752"</definedName>
    <definedName name="IQ_NET_DEBT_ISSUED_BR" hidden="1">"c753"</definedName>
    <definedName name="IQ_NET_DEBT_ISSUED_FIN" hidden="1">"c754"</definedName>
    <definedName name="IQ_NET_DEBT_ISSUED_INS" hidden="1">"c755"</definedName>
    <definedName name="IQ_NET_DEBT_ISSUED_REIT" hidden="1">"c756"</definedName>
    <definedName name="IQ_NET_DEBT_ISSUED_UTI" hidden="1">"c757"</definedName>
    <definedName name="IQ_NET_INC" hidden="1">"c781"</definedName>
    <definedName name="IQ_NET_INC_BEFORE" hidden="1">"c344"</definedName>
    <definedName name="IQ_NET_INC_CF" hidden="1">"c793"</definedName>
    <definedName name="IQ_NET_INC_MARGIN" hidden="1">"c794"</definedName>
    <definedName name="IQ_NET_INT_INC_10YR_ANN_GROWTH" hidden="1">"c758"</definedName>
    <definedName name="IQ_NET_INT_INC_1YR_ANN_GROWTH" hidden="1">"c759"</definedName>
    <definedName name="IQ_NET_INT_INC_2YR_ANN_GROWTH" hidden="1">"c760"</definedName>
    <definedName name="IQ_NET_INT_INC_3YR_ANN_GROWTH" hidden="1">"c761"</definedName>
    <definedName name="IQ_NET_INT_INC_5YR_ANN_GROWTH" hidden="1">"c762"</definedName>
    <definedName name="IQ_NET_INT_INC_7YR_ANN_GROWTH" hidden="1">"c763"</definedName>
    <definedName name="IQ_NET_INT_INC_BNK" hidden="1">"c764"</definedName>
    <definedName name="IQ_NET_INT_INC_BR" hidden="1">"c765"</definedName>
    <definedName name="IQ_NET_INT_INC_FIN" hidden="1">"c766"</definedName>
    <definedName name="IQ_NET_INT_INC_TOTAL_REV" hidden="1">"c767"</definedName>
    <definedName name="IQ_NET_INT_MARGIN" hidden="1">"c768"</definedName>
    <definedName name="IQ_NET_INTEREST_EXP" hidden="1">"c769"</definedName>
    <definedName name="IQ_NET_INTEREST_EXP_REIT" hidden="1">"c770"</definedName>
    <definedName name="IQ_NET_INTEREST_EXP_UTI" hidden="1">"c771"</definedName>
    <definedName name="IQ_NET_INTEREST_INC" hidden="1">"c764"</definedName>
    <definedName name="IQ_NET_INTEREST_INC_AFTER_LL" hidden="1">"c1604"</definedName>
    <definedName name="IQ_NET_LOANS" hidden="1">"c772"</definedName>
    <definedName name="IQ_NET_LOANS_10YR_ANN_GROWTH" hidden="1">"c773"</definedName>
    <definedName name="IQ_NET_LOANS_1YR_ANN_GROWTH" hidden="1">"c774"</definedName>
    <definedName name="IQ_NET_LOANS_2YR_ANN_GROWTH" hidden="1">"c775"</definedName>
    <definedName name="IQ_NET_LOANS_3YR_ANN_GROWTH" hidden="1">"c776"</definedName>
    <definedName name="IQ_NET_LOANS_5YR_ANN_GROWTH" hidden="1">"c777"</definedName>
    <definedName name="IQ_NET_LOANS_7YR_ANN_GROWTH" hidden="1">"c778"</definedName>
    <definedName name="IQ_NET_LOANS_TOTAL_DEPOSITS" hidden="1">"c779"</definedName>
    <definedName name="IQ_NET_RENTAL_EXP_FN" hidden="1">"c780"</definedName>
    <definedName name="IQ_NI" hidden="1">"c781"</definedName>
    <definedName name="IQ_NI_10YR_ANN_GROWTH" hidden="1">"c782"</definedName>
    <definedName name="IQ_NI_1YR_ANN_GROWTH" hidden="1">"c783"</definedName>
    <definedName name="IQ_NI_2YR_ANN_GROWTH" hidden="1">"c784"</definedName>
    <definedName name="IQ_NI_3YR_ANN_GROWTH" hidden="1">"c785"</definedName>
    <definedName name="IQ_NI_5YR_ANN_GROWTH" hidden="1">"c786"</definedName>
    <definedName name="IQ_NI_7YR_ANN_GROWTH" hidden="1">"c787"</definedName>
    <definedName name="IQ_NI_AFTER_CAPITALIZED" hidden="1">"c788"</definedName>
    <definedName name="IQ_NI_AVAIL_EXCL" hidden="1">"c789"</definedName>
    <definedName name="IQ_NI_AVAIL_EXCL_MARGIN" hidden="1">"c790"</definedName>
    <definedName name="IQ_NI_AVAIL_INCL" hidden="1">"c791"</definedName>
    <definedName name="IQ_NI_BEFORE_CAPITALIZED" hidden="1">"c792"</definedName>
    <definedName name="IQ_NI_CF" hidden="1">"c793"</definedName>
    <definedName name="IQ_NI_MARGIN" hidden="1">"c794"</definedName>
    <definedName name="IQ_NI_SFAS" hidden="1">"c795"</definedName>
    <definedName name="IQ_NON_ACCRUAL_LOANS" hidden="1">"c796"</definedName>
    <definedName name="IQ_NON_CASH" hidden="1">"c797"</definedName>
    <definedName name="IQ_NON_CASH_ITEMS" hidden="1">"c797"</definedName>
    <definedName name="IQ_NON_INS_EXP" hidden="1">"c798"</definedName>
    <definedName name="IQ_NON_INS_REV" hidden="1">"c799"</definedName>
    <definedName name="IQ_NON_INT_BEAR_CD" hidden="1">"c800"</definedName>
    <definedName name="IQ_NON_INT_EXP" hidden="1">"c801"</definedName>
    <definedName name="IQ_NON_INT_INC" hidden="1">"c802"</definedName>
    <definedName name="IQ_NON_INT_INC_10YR_ANN_GROWTH" hidden="1">"c803"</definedName>
    <definedName name="IQ_NON_INT_INC_1YR_ANN_GROWTH" hidden="1">"c804"</definedName>
    <definedName name="IQ_NON_INT_INC_2YR_ANN_GROWTH" hidden="1">"c805"</definedName>
    <definedName name="IQ_NON_INT_INC_3YR_ANN_GROWTH" hidden="1">"c806"</definedName>
    <definedName name="IQ_NON_INT_INC_5YR_ANN_GROWTH" hidden="1">"c807"</definedName>
    <definedName name="IQ_NON_INT_INC_7YR_ANN_GROWTH" hidden="1">"c808"</definedName>
    <definedName name="IQ_NON_INTEREST_EXP" hidden="1">"c801"</definedName>
    <definedName name="IQ_NON_INTEREST_INC" hidden="1">"c802"</definedName>
    <definedName name="IQ_NON_OPER_EXP" hidden="1">"c809"</definedName>
    <definedName name="IQ_NON_OPER_INC" hidden="1">"c810"</definedName>
    <definedName name="IQ_NON_PERF_ASSETS_10YR_ANN_GROWTH" hidden="1">"c811"</definedName>
    <definedName name="IQ_NON_PERF_ASSETS_1YR_ANN_GROWTH" hidden="1">"c812"</definedName>
    <definedName name="IQ_NON_PERF_ASSETS_2YR_ANN_GROWTH" hidden="1">"c813"</definedName>
    <definedName name="IQ_NON_PERF_ASSETS_3YR_ANN_GROWTH" hidden="1">"c814"</definedName>
    <definedName name="IQ_NON_PERF_ASSETS_5YR_ANN_GROWTH" hidden="1">"c815"</definedName>
    <definedName name="IQ_NON_PERF_ASSETS_7YR_ANN_GROWTH" hidden="1">"c816"</definedName>
    <definedName name="IQ_NON_PERF_ASSETS_TOTAL_ASSETS" hidden="1">"c817"</definedName>
    <definedName name="IQ_NON_PERF_LOANS_10YR_ANN_GROWTH" hidden="1">"c818"</definedName>
    <definedName name="IQ_NON_PERF_LOANS_1YR_ANN_GROWTH" hidden="1">"c819"</definedName>
    <definedName name="IQ_NON_PERF_LOANS_2YR_ANN_GROWTH" hidden="1">"c820"</definedName>
    <definedName name="IQ_NON_PERF_LOANS_3YR_ANN_GROWTH" hidden="1">"c821"</definedName>
    <definedName name="IQ_NON_PERF_LOANS_5YR_ANN_GROWTH" hidden="1">"c822"</definedName>
    <definedName name="IQ_NON_PERF_LOANS_7YR_ANN_GROWTH" hidden="1">"c823"</definedName>
    <definedName name="IQ_NON_PERF_LOANS_TOTAL_ASSETS" hidden="1">"c824"</definedName>
    <definedName name="IQ_NON_PERF_LOANS_TOTAL_LOANS" hidden="1">"c825"</definedName>
    <definedName name="IQ_NON_PERFORMING_ASSETS" hidden="1">"c826"</definedName>
    <definedName name="IQ_NON_PERFORMING_LOANS" hidden="1">"c827"</definedName>
    <definedName name="IQ_NORMAL_INC_AFTER" hidden="1">"c1605"</definedName>
    <definedName name="IQ_NORMAL_INC_AVAIL" hidden="1">"c1606"</definedName>
    <definedName name="IQ_NORMAL_INC_BEFORE" hidden="1">"c1607"</definedName>
    <definedName name="IQ_NOTES_PAY" hidden="1">"c1176"</definedName>
    <definedName name="IQ_NOW_ACCOUNT" hidden="1">"c828"</definedName>
    <definedName name="IQ_NPPE" hidden="1">"c829"</definedName>
    <definedName name="IQ_NPPE_10YR_ANN_GROWTH" hidden="1">"c830"</definedName>
    <definedName name="IQ_NPPE_1YR_ANN_GROWTH" hidden="1">"c831"</definedName>
    <definedName name="IQ_NPPE_2YR_ANN_GROWTH" hidden="1">"c832"</definedName>
    <definedName name="IQ_NPPE_3YR_ANN_GROWTH" hidden="1">"c833"</definedName>
    <definedName name="IQ_NPPE_5YR_ANN_GROWTH" hidden="1">"c834"</definedName>
    <definedName name="IQ_NPPE_7YR_ANN_GROWTH" hidden="1">"c835"</definedName>
    <definedName name="IQ_NUKE" hidden="1">"c836"</definedName>
    <definedName name="IQ_NUKE_CF" hidden="1">"c837"</definedName>
    <definedName name="IQ_NUKE_CONTR" hidden="1">"c838"</definedName>
    <definedName name="IQ_OCCUPY_EXP" hidden="1">"c839"</definedName>
    <definedName name="IQ_OIL_IMPAIR" hidden="1">"c840"</definedName>
    <definedName name="IQ_OL_COMM_AFTER_FIVE" hidden="1">"c841"</definedName>
    <definedName name="IQ_OL_COMM_CY" hidden="1">"c842"</definedName>
    <definedName name="IQ_OL_COMM_CY1" hidden="1">"c843"</definedName>
    <definedName name="IQ_OL_COMM_CY2" hidden="1">"c844"</definedName>
    <definedName name="IQ_OL_COMM_CY3" hidden="1">"c845"</definedName>
    <definedName name="IQ_OL_COMM_CY4" hidden="1">"c846"</definedName>
    <definedName name="IQ_OL_COMM_NEXT_FIVE" hidden="1">"c847"</definedName>
    <definedName name="IQ_OPENPRICE" hidden="1">"c848"</definedName>
    <definedName name="IQ_OPER_INC" hidden="1">"c849"</definedName>
    <definedName name="IQ_OPER_INC_BR" hidden="1">"c850"</definedName>
    <definedName name="IQ_OPER_INC_FIN" hidden="1">"c851"</definedName>
    <definedName name="IQ_OPER_INC_INS" hidden="1">"c852"</definedName>
    <definedName name="IQ_OPER_INC_MARGIN" hidden="1">"c362"</definedName>
    <definedName name="IQ_OPER_INC_REIT" hidden="1">"c853"</definedName>
    <definedName name="IQ_OPER_INC_UTI" hidden="1">"c854"</definedName>
    <definedName name="IQ_OPERATIONS_EXP" hidden="1">"c855"</definedName>
    <definedName name="IQ_OPTIONS_BEG_OS" hidden="1">"c1572"</definedName>
    <definedName name="IQ_OPTIONS_CANCELLED" hidden="1">"c856"</definedName>
    <definedName name="IQ_OPTIONS_END_OS" hidden="1">"c1573"</definedName>
    <definedName name="IQ_OPTIONS_ISSUED" hidden="1">"c857"</definedName>
    <definedName name="IQ_OTHER_ADJUST_GROSS_LOANS" hidden="1">"c859"</definedName>
    <definedName name="IQ_OTHER_ASSETS" hidden="1">"c860"</definedName>
    <definedName name="IQ_OTHER_ASSETS_BNK" hidden="1">"c861"</definedName>
    <definedName name="IQ_OTHER_ASSETS_BR" hidden="1">"c862"</definedName>
    <definedName name="IQ_OTHER_ASSETS_FIN" hidden="1">"c863"</definedName>
    <definedName name="IQ_OTHER_ASSETS_INS" hidden="1">"c864"</definedName>
    <definedName name="IQ_OTHER_ASSETS_REIT" hidden="1">"c865"</definedName>
    <definedName name="IQ_OTHER_ASSETS_UTI" hidden="1">"c866"</definedName>
    <definedName name="IQ_OTHER_BEARING_LIAB" hidden="1">"c1608"</definedName>
    <definedName name="IQ_OTHER_BENEFITS_OBLIGATION" hidden="1">"c867"</definedName>
    <definedName name="IQ_OTHER_CA" hidden="1">"c868"</definedName>
    <definedName name="IQ_OTHER_CA_SUPPL" hidden="1">"c869"</definedName>
    <definedName name="IQ_OTHER_CA_SUPPL_BNK" hidden="1">"c870"</definedName>
    <definedName name="IQ_OTHER_CA_SUPPL_BR" hidden="1">"c871"</definedName>
    <definedName name="IQ_OTHER_CA_SUPPL_FIN" hidden="1">"c872"</definedName>
    <definedName name="IQ_OTHER_CA_SUPPL_INS" hidden="1">"c873"</definedName>
    <definedName name="IQ_OTHER_CA_SUPPL_REIT" hidden="1">"c874"</definedName>
    <definedName name="IQ_OTHER_CA_SUPPL_UTI" hidden="1">"c875"</definedName>
    <definedName name="IQ_OTHER_CA_UTI" hidden="1">"c876"</definedName>
    <definedName name="IQ_OTHER_CL" hidden="1">"c877"</definedName>
    <definedName name="IQ_OTHER_CL_SUPPL" hidden="1">"c878"</definedName>
    <definedName name="IQ_OTHER_CL_SUPPL_BNK" hidden="1">"c879"</definedName>
    <definedName name="IQ_OTHER_CL_SUPPL_BR" hidden="1">"c880"</definedName>
    <definedName name="IQ_OTHER_CL_SUPPL_FIN" hidden="1">"c881"</definedName>
    <definedName name="IQ_OTHER_CL_SUPPL_REIT" hidden="1">"c882"</definedName>
    <definedName name="IQ_OTHER_CL_SUPPL_UTI" hidden="1">"c883"</definedName>
    <definedName name="IQ_OTHER_CL_UTI" hidden="1">"c884"</definedName>
    <definedName name="IQ_OTHER_CURRENT_ASSETS" hidden="1">"c868"</definedName>
    <definedName name="IQ_OTHER_CURRENT_LIAB" hidden="1">"c877"</definedName>
    <definedName name="IQ_OTHER_DEP" hidden="1">"c885"</definedName>
    <definedName name="IQ_OTHER_EARNING" hidden="1">"c1609"</definedName>
    <definedName name="IQ_OTHER_EQUITY" hidden="1">"c886"</definedName>
    <definedName name="IQ_OTHER_EQUITY_BNK" hidden="1">"c887"</definedName>
    <definedName name="IQ_OTHER_EQUITY_BR" hidden="1">"c888"</definedName>
    <definedName name="IQ_OTHER_EQUITY_FIN" hidden="1">"c889"</definedName>
    <definedName name="IQ_OTHER_EQUITY_INS" hidden="1">"c890"</definedName>
    <definedName name="IQ_OTHER_EQUITY_REIT" hidden="1">"c891"</definedName>
    <definedName name="IQ_OTHER_EQUITY_UTI" hidden="1">"c892"</definedName>
    <definedName name="IQ_OTHER_FINANCE_ACT" hidden="1">"c893"</definedName>
    <definedName name="IQ_OTHER_FINANCE_ACT_BNK" hidden="1">"c894"</definedName>
    <definedName name="IQ_OTHER_FINANCE_ACT_BR" hidden="1">"c895"</definedName>
    <definedName name="IQ_OTHER_FINANCE_ACT_FIN" hidden="1">"c896"</definedName>
    <definedName name="IQ_OTHER_FINANCE_ACT_INS" hidden="1">"c897"</definedName>
    <definedName name="IQ_OTHER_FINANCE_ACT_REIT" hidden="1">"c898"</definedName>
    <definedName name="IQ_OTHER_FINANCE_ACT_SUPPL" hidden="1">"c899"</definedName>
    <definedName name="IQ_OTHER_FINANCE_ACT_SUPPL_BNK" hidden="1">"c900"</definedName>
    <definedName name="IQ_OTHER_FINANCE_ACT_SUPPL_BR" hidden="1">"c901"</definedName>
    <definedName name="IQ_OTHER_FINANCE_ACT_SUPPL_FIN" hidden="1">"c902"</definedName>
    <definedName name="IQ_OTHER_FINANCE_ACT_SUPPL_INS" hidden="1">"c903"</definedName>
    <definedName name="IQ_OTHER_FINANCE_ACT_SUPPL_REIT" hidden="1">"c904"</definedName>
    <definedName name="IQ_OTHER_FINANCE_ACT_SUPPL_UTI" hidden="1">"c905"</definedName>
    <definedName name="IQ_OTHER_FINANCE_ACT_UTI" hidden="1">"c906"</definedName>
    <definedName name="IQ_OTHER_INTAN" hidden="1">"c907"</definedName>
    <definedName name="IQ_OTHER_INTAN_BNK" hidden="1">"c908"</definedName>
    <definedName name="IQ_OTHER_INTAN_BR" hidden="1">"c909"</definedName>
    <definedName name="IQ_OTHER_INTAN_FIN" hidden="1">"c910"</definedName>
    <definedName name="IQ_OTHER_INTAN_INS" hidden="1">"c911"</definedName>
    <definedName name="IQ_OTHER_INTAN_REIT" hidden="1">"c912"</definedName>
    <definedName name="IQ_OTHER_INTAN_UTI" hidden="1">"c913"</definedName>
    <definedName name="IQ_OTHER_INV" hidden="1">"c914"</definedName>
    <definedName name="IQ_OTHER_INVEST" hidden="1">"c915"</definedName>
    <definedName name="IQ_OTHER_INVEST_ACT" hidden="1">"c916"</definedName>
    <definedName name="IQ_OTHER_INVEST_ACT_BNK" hidden="1">"c917"</definedName>
    <definedName name="IQ_OTHER_INVEST_ACT_BR" hidden="1">"c918"</definedName>
    <definedName name="IQ_OTHER_INVEST_ACT_FIN" hidden="1">"c919"</definedName>
    <definedName name="IQ_OTHER_INVEST_ACT_INS" hidden="1">"c920"</definedName>
    <definedName name="IQ_OTHER_INVEST_ACT_REIT" hidden="1">"c921"</definedName>
    <definedName name="IQ_OTHER_INVEST_ACT_SUPPL" hidden="1">"c922"</definedName>
    <definedName name="IQ_OTHER_INVEST_ACT_SUPPL_BNK" hidden="1">"c923"</definedName>
    <definedName name="IQ_OTHER_INVEST_ACT_SUPPL_BR" hidden="1">"c924"</definedName>
    <definedName name="IQ_OTHER_INVEST_ACT_SUPPL_FIN" hidden="1">"c925"</definedName>
    <definedName name="IQ_OTHER_INVEST_ACT_SUPPL_INS" hidden="1">"c926"</definedName>
    <definedName name="IQ_OTHER_INVEST_ACT_SUPPL_REIT" hidden="1">"c927"</definedName>
    <definedName name="IQ_OTHER_INVEST_ACT_SUPPL_UTI" hidden="1">"c928"</definedName>
    <definedName name="IQ_OTHER_INVEST_ACT_UTI" hidden="1">"c929"</definedName>
    <definedName name="IQ_OTHER_INVESTING" hidden="1">"c916"</definedName>
    <definedName name="IQ_OTHER_LIAB" hidden="1">"c930"</definedName>
    <definedName name="IQ_OTHER_LIAB_BNK" hidden="1">"c931"</definedName>
    <definedName name="IQ_OTHER_LIAB_BR" hidden="1">"c932"</definedName>
    <definedName name="IQ_OTHER_LIAB_FIN" hidden="1">"c933"</definedName>
    <definedName name="IQ_OTHER_LIAB_INS" hidden="1">"c934"</definedName>
    <definedName name="IQ_OTHER_LIAB_LT" hidden="1">"c935"</definedName>
    <definedName name="IQ_OTHER_LIAB_LT_BNK" hidden="1">"c936"</definedName>
    <definedName name="IQ_OTHER_LIAB_LT_BR" hidden="1">"c937"</definedName>
    <definedName name="IQ_OTHER_LIAB_LT_FIN" hidden="1">"c938"</definedName>
    <definedName name="IQ_OTHER_LIAB_LT_INS" hidden="1">"c939"</definedName>
    <definedName name="IQ_OTHER_LIAB_LT_REIT" hidden="1">"c940"</definedName>
    <definedName name="IQ_OTHER_LIAB_LT_UTI" hidden="1">"c941"</definedName>
    <definedName name="IQ_OTHER_LIAB_REIT" hidden="1">"c942"</definedName>
    <definedName name="IQ_OTHER_LIAB_UTI" hidden="1">"c943"</definedName>
    <definedName name="IQ_OTHER_LIAB_WRITTEN" hidden="1">"c944"</definedName>
    <definedName name="IQ_OTHER_LOANS" hidden="1">"c945"</definedName>
    <definedName name="IQ_OTHER_LONG_TERM" hidden="1">"c946"</definedName>
    <definedName name="IQ_OTHER_LT_ASSETS" hidden="1">"c946"</definedName>
    <definedName name="IQ_OTHER_LT_ASSETS_BNK" hidden="1">"c947"</definedName>
    <definedName name="IQ_OTHER_LT_ASSETS_BR" hidden="1">"c948"</definedName>
    <definedName name="IQ_OTHER_LT_ASSETS_FIN" hidden="1">"c949"</definedName>
    <definedName name="IQ_OTHER_LT_ASSETS_INS" hidden="1">"c950"</definedName>
    <definedName name="IQ_OTHER_LT_ASSETS_REIT" hidden="1">"c951"</definedName>
    <definedName name="IQ_OTHER_LT_ASSETS_UTI" hidden="1">"c952"</definedName>
    <definedName name="IQ_OTHER_NET" hidden="1">"c959"</definedName>
    <definedName name="IQ_OTHER_NON_INT_EXP" hidden="1">"c953"</definedName>
    <definedName name="IQ_OTHER_NON_INT_EXP_TOTAL" hidden="1">"c954"</definedName>
    <definedName name="IQ_OTHER_NON_INT_INC" hidden="1">"c955"</definedName>
    <definedName name="IQ_OTHER_NON_OPER_EXP" hidden="1">"c956"</definedName>
    <definedName name="IQ_OTHER_NON_OPER_EXP_BR" hidden="1">"c957"</definedName>
    <definedName name="IQ_OTHER_NON_OPER_EXP_FIN" hidden="1">"c958"</definedName>
    <definedName name="IQ_OTHER_NON_OPER_EXP_INS" hidden="1">"c959"</definedName>
    <definedName name="IQ_OTHER_NON_OPER_EXP_REIT" hidden="1">"c960"</definedName>
    <definedName name="IQ_OTHER_NON_OPER_EXP_SUPPL" hidden="1">"c961"</definedName>
    <definedName name="IQ_OTHER_NON_OPER_EXP_SUPPL_BR" hidden="1">"c962"</definedName>
    <definedName name="IQ_OTHER_NON_OPER_EXP_SUPPL_FIN" hidden="1">"c963"</definedName>
    <definedName name="IQ_OTHER_NON_OPER_EXP_SUPPL_INS" hidden="1">"c964"</definedName>
    <definedName name="IQ_OTHER_NON_OPER_EXP_SUPPL_REIT" hidden="1">"c965"</definedName>
    <definedName name="IQ_OTHER_NON_OPER_EXP_SUPPL_UTI" hidden="1">"c966"</definedName>
    <definedName name="IQ_OTHER_NON_OPER_EXP_UTI" hidden="1">"c967"</definedName>
    <definedName name="IQ_OTHER_OPER" hidden="1">"c982"</definedName>
    <definedName name="IQ_OTHER_OPER_ACT" hidden="1">"c983"</definedName>
    <definedName name="IQ_OTHER_OPER_ACT_BNK" hidden="1">"c984"</definedName>
    <definedName name="IQ_OTHER_OPER_ACT_BR" hidden="1">"c985"</definedName>
    <definedName name="IQ_OTHER_OPER_ACT_FIN" hidden="1">"c986"</definedName>
    <definedName name="IQ_OTHER_OPER_ACT_INS" hidden="1">"c987"</definedName>
    <definedName name="IQ_OTHER_OPER_ACT_REIT" hidden="1">"c988"</definedName>
    <definedName name="IQ_OTHER_OPER_ACT_UTI" hidden="1">"c989"</definedName>
    <definedName name="IQ_OTHER_OPER_BR" hidden="1">"c990"</definedName>
    <definedName name="IQ_OTHER_OPER_FIN" hidden="1">"c991"</definedName>
    <definedName name="IQ_OTHER_OPER_INS" hidden="1">"c992"</definedName>
    <definedName name="IQ_OTHER_OPER_REIT" hidden="1">"c993"</definedName>
    <definedName name="IQ_OTHER_OPER_SUPPL_BR" hidden="1">"c994"</definedName>
    <definedName name="IQ_OTHER_OPER_SUPPL_FIN" hidden="1">"c995"</definedName>
    <definedName name="IQ_OTHER_OPER_SUPPL_INS" hidden="1">"c996"</definedName>
    <definedName name="IQ_OTHER_OPER_SUPPL_REIT" hidden="1">"c997"</definedName>
    <definedName name="IQ_OTHER_OPER_SUPPL_UTI" hidden="1">"c998"</definedName>
    <definedName name="IQ_OTHER_OPER_TOT_BNK" hidden="1">"c999"</definedName>
    <definedName name="IQ_OTHER_OPER_TOT_BR" hidden="1">"c1000"</definedName>
    <definedName name="IQ_OTHER_OPER_TOT_FIN" hidden="1">"c1001"</definedName>
    <definedName name="IQ_OTHER_OPER_TOT_INS" hidden="1">"c1002"</definedName>
    <definedName name="IQ_OTHER_OPER_TOT_REIT" hidden="1">"c1003"</definedName>
    <definedName name="IQ_OTHER_OPER_TOT_UTI" hidden="1">"c1004"</definedName>
    <definedName name="IQ_OTHER_OPER_UTI" hidden="1">"c1005"</definedName>
    <definedName name="IQ_OTHER_PC_WRITTEN" hidden="1">"c1006"</definedName>
    <definedName name="IQ_OTHER_REAL_ESTATE" hidden="1">"c1007"</definedName>
    <definedName name="IQ_OTHER_RECEIV" hidden="1">"c1008"</definedName>
    <definedName name="IQ_OTHER_RECEIV_INS" hidden="1">"c1009"</definedName>
    <definedName name="IQ_OTHER_REV" hidden="1">"c1010"</definedName>
    <definedName name="IQ_OTHER_REV_BR" hidden="1">"c1011"</definedName>
    <definedName name="IQ_OTHER_REV_FIN" hidden="1">"c1012"</definedName>
    <definedName name="IQ_OTHER_REV_INS" hidden="1">"c1013"</definedName>
    <definedName name="IQ_OTHER_REV_REIT" hidden="1">"c1014"</definedName>
    <definedName name="IQ_OTHER_REV_SUPPL" hidden="1">"c1015"</definedName>
    <definedName name="IQ_OTHER_REV_SUPPL_BR" hidden="1">"c1016"</definedName>
    <definedName name="IQ_OTHER_REV_SUPPL_FIN" hidden="1">"c1017"</definedName>
    <definedName name="IQ_OTHER_REV_SUPPL_INS" hidden="1">"c1018"</definedName>
    <definedName name="IQ_OTHER_REV_SUPPL_REIT" hidden="1">"c1019"</definedName>
    <definedName name="IQ_OTHER_REV_SUPPL_UTI" hidden="1">"c1020"</definedName>
    <definedName name="IQ_OTHER_REV_UTI" hidden="1">"c1021"</definedName>
    <definedName name="IQ_OTHER_REVENUE" hidden="1">"c1010"</definedName>
    <definedName name="IQ_OTHER_UNUSUAL" hidden="1">"c1488"</definedName>
    <definedName name="IQ_OTHER_UNUSUAL_BNK" hidden="1">"c1560"</definedName>
    <definedName name="IQ_OTHER_UNUSUAL_BR" hidden="1">"c1561"</definedName>
    <definedName name="IQ_OTHER_UNUSUAL_FIN" hidden="1">"c1562"</definedName>
    <definedName name="IQ_OTHER_UNUSUAL_INS" hidden="1">"c1563"</definedName>
    <definedName name="IQ_OTHER_UNUSUAL_REIT" hidden="1">"c1564"</definedName>
    <definedName name="IQ_OTHER_UNUSUAL_SUPPL" hidden="1">"c1494"</definedName>
    <definedName name="IQ_OTHER_UNUSUAL_SUPPL_BNK" hidden="1">"c1495"</definedName>
    <definedName name="IQ_OTHER_UNUSUAL_SUPPL_BR" hidden="1">"c1496"</definedName>
    <definedName name="IQ_OTHER_UNUSUAL_SUPPL_FIN" hidden="1">"c1497"</definedName>
    <definedName name="IQ_OTHER_UNUSUAL_SUPPL_INS" hidden="1">"c1498"</definedName>
    <definedName name="IQ_OTHER_UNUSUAL_SUPPL_REIT" hidden="1">"c1499"</definedName>
    <definedName name="IQ_OTHER_UNUSUAL_SUPPL_UTI" hidden="1">"c1500"</definedName>
    <definedName name="IQ_OTHER_UNUSUAL_UTI" hidden="1">"c1565"</definedName>
    <definedName name="IQ_OUTSTANDING_BS_DATE" hidden="1">"c1022"</definedName>
    <definedName name="IQ_OUTSTANDING_FILING_DATE" hidden="1">"c1023"</definedName>
    <definedName name="IQ_PART_TIME" hidden="1">"c1024"</definedName>
    <definedName name="IQ_PAY_ACCRUED" hidden="1">"c8"</definedName>
    <definedName name="IQ_PBV" hidden="1">"c1025"</definedName>
    <definedName name="IQ_PBV_AVG" hidden="1">"c1026"</definedName>
    <definedName name="IQ_PC_WRITTEN" hidden="1">"c1027"</definedName>
    <definedName name="IQ_PE_EXCL" hidden="1">"c1028"</definedName>
    <definedName name="IQ_PE_EXCL_AVG" hidden="1">"c1029"</definedName>
    <definedName name="IQ_PE_EXCL_FWD" hidden="1">"c1030"</definedName>
    <definedName name="IQ_PE_RATIO" hidden="1">"c1610"</definedName>
    <definedName name="IQ_PENSION" hidden="1">"c1031"</definedName>
    <definedName name="IQ_PERIODDATE" hidden="1">"c1034"</definedName>
    <definedName name="IQ_PERIODDATE_BS" hidden="1">"c1032"</definedName>
    <definedName name="IQ_PERIODDATE_CF" hidden="1">"c1033"</definedName>
    <definedName name="IQ_PERIODDATE_IS" hidden="1">"c1034"</definedName>
    <definedName name="IQ_PERIODLENGTH_CF" hidden="1">"c1502"</definedName>
    <definedName name="IQ_PERIODLENGTH_IS" hidden="1">"c1503"</definedName>
    <definedName name="IQ_PERTYPE" hidden="1">"c1611"</definedName>
    <definedName name="IQ_POLICY_BENEFITS" hidden="1">"c1036"</definedName>
    <definedName name="IQ_POLICY_COST" hidden="1">"c1037"</definedName>
    <definedName name="IQ_POLICY_LIAB" hidden="1">"c1612"</definedName>
    <definedName name="IQ_POLICY_LOANS" hidden="1">"c1038"</definedName>
    <definedName name="IQ_POST_RETIRE_EXP" hidden="1">"c1039"</definedName>
    <definedName name="IQ_PRE_OPEN_COST" hidden="1">"c1040"</definedName>
    <definedName name="IQ_PREF_CONVERT" hidden="1">"c1041"</definedName>
    <definedName name="IQ_PREF_DIV_CF" hidden="1">"c1042"</definedName>
    <definedName name="IQ_PREF_DIV_OTHER" hidden="1">"c1043"</definedName>
    <definedName name="IQ_PREF_DIVID" hidden="1">"c1461"</definedName>
    <definedName name="IQ_PREF_EQUITY" hidden="1">"c1044"</definedName>
    <definedName name="IQ_PREF_ISSUED" hidden="1">"c1045"</definedName>
    <definedName name="IQ_PREF_ISSUED_BNK" hidden="1">"c1046"</definedName>
    <definedName name="IQ_PREF_ISSUED_BR" hidden="1">"c1047"</definedName>
    <definedName name="IQ_PREF_ISSUED_FIN" hidden="1">"c1048"</definedName>
    <definedName name="IQ_PREF_ISSUED_INS" hidden="1">"c1049"</definedName>
    <definedName name="IQ_PREF_ISSUED_REIT" hidden="1">"c1050"</definedName>
    <definedName name="IQ_PREF_ISSUED_UTI" hidden="1">"c1051"</definedName>
    <definedName name="IQ_PREF_NON_REDEEM" hidden="1">"c1052"</definedName>
    <definedName name="IQ_PREF_OTHER" hidden="1">"c1053"</definedName>
    <definedName name="IQ_PREF_OTHER_BNK" hidden="1">"c1054"</definedName>
    <definedName name="IQ_PREF_OTHER_BR" hidden="1">"c1055"</definedName>
    <definedName name="IQ_PREF_OTHER_FIN" hidden="1">"c1056"</definedName>
    <definedName name="IQ_PREF_OTHER_INS" hidden="1">"c1057"</definedName>
    <definedName name="IQ_PREF_OTHER_REIT" hidden="1">"c1058"</definedName>
    <definedName name="IQ_PREF_REDEEM" hidden="1">"c1059"</definedName>
    <definedName name="IQ_PREF_REP" hidden="1">"c1060"</definedName>
    <definedName name="IQ_PREF_REP_BNK" hidden="1">"c1061"</definedName>
    <definedName name="IQ_PREF_REP_BR" hidden="1">"c1062"</definedName>
    <definedName name="IQ_PREF_REP_FIN" hidden="1">"c1063"</definedName>
    <definedName name="IQ_PREF_REP_INS" hidden="1">"c1064"</definedName>
    <definedName name="IQ_PREF_REP_REIT" hidden="1">"c1065"</definedName>
    <definedName name="IQ_PREF_REP_UTI" hidden="1">"c1066"</definedName>
    <definedName name="IQ_PREF_STOCK" hidden="1">"c1052"</definedName>
    <definedName name="IQ_PREF_TOT" hidden="1">"c1044"</definedName>
    <definedName name="IQ_PREMIUMS_ANNUITY_REV" hidden="1">"c1067"</definedName>
    <definedName name="IQ_PREPAID_EXP" hidden="1">"c1068"</definedName>
    <definedName name="IQ_PREPAID_EXPEN" hidden="1">"c1068"</definedName>
    <definedName name="IQ_PRICE_OVER_BVPS" hidden="1">"c1026"</definedName>
    <definedName name="IQ_PRICE_OVER_LTM_EPS" hidden="1">"c1029"</definedName>
    <definedName name="IQ_PRICEDATE" hidden="1">"c1069"</definedName>
    <definedName name="IQ_PRICING_DATE" hidden="1">"c1613"</definedName>
    <definedName name="IQ_PRIMARY_INDUSTRY" hidden="1">"c1070"</definedName>
    <definedName name="IQ_PRO_FORMA_BASIC_EPS" hidden="1">"c1614"</definedName>
    <definedName name="IQ_PRO_FORMA_DILUT_EPS" hidden="1">"c1615"</definedName>
    <definedName name="IQ_PRO_FORMA_NET_INC" hidden="1">"c795"</definedName>
    <definedName name="IQ_PROFESSIONAL" hidden="1">"c1071"</definedName>
    <definedName name="IQ_PROFESSIONAL_TITLE" hidden="1">"c1072"</definedName>
    <definedName name="IQ_PROPERTY_EXP" hidden="1">"c1073"</definedName>
    <definedName name="IQ_PROPERTY_GROSS" hidden="1">"c518"</definedName>
    <definedName name="IQ_PROPERTY_MGMT_FEE" hidden="1">"c1074"</definedName>
    <definedName name="IQ_PROPERTY_NET" hidden="1">"c829"</definedName>
    <definedName name="IQ_PROV_BAD_DEBTS" hidden="1">"c1075"</definedName>
    <definedName name="IQ_PROV_BAD_DEBTS_CF" hidden="1">"c1076"</definedName>
    <definedName name="IQ_PROVISION_10YR_ANN_GROWTH" hidden="1">"c1077"</definedName>
    <definedName name="IQ_PROVISION_1YR_ANN_GROWTH" hidden="1">"c1078"</definedName>
    <definedName name="IQ_PROVISION_2YR_ANN_GROWTH" hidden="1">"c1079"</definedName>
    <definedName name="IQ_PROVISION_3YR_ANN_GROWTH" hidden="1">"c1080"</definedName>
    <definedName name="IQ_PROVISION_5YR_ANN_GROWTH" hidden="1">"c1081"</definedName>
    <definedName name="IQ_PROVISION_7YR_ANN_GROWTH" hidden="1">"c1082"</definedName>
    <definedName name="IQ_PROVISION_CHARGE_OFFS" hidden="1">"c1083"</definedName>
    <definedName name="IQ_PTBV" hidden="1">"c1084"</definedName>
    <definedName name="IQ_PTBV_AVG" hidden="1">"c1085"</definedName>
    <definedName name="IQ_QTD" hidden="1">750000</definedName>
    <definedName name="IQ_QUICK_RATIO" hidden="1">"c1086"</definedName>
    <definedName name="IQ_RATE_COMP_GROWTH_DOMESTIC" hidden="1">"c1087"</definedName>
    <definedName name="IQ_RATE_COMP_GROWTH_FOREIGN" hidden="1">"c1088"</definedName>
    <definedName name="IQ_RAW_INV" hidden="1">"c1089"</definedName>
    <definedName name="IQ_RD_EXP" hidden="1">"c1090"</definedName>
    <definedName name="IQ_RD_EXP_FN" hidden="1">"c1091"</definedName>
    <definedName name="IQ_RE" hidden="1">"c1092"</definedName>
    <definedName name="IQ_REAL_ESTATE" hidden="1">"c1093"</definedName>
    <definedName name="IQ_REAL_ESTATE_ASSETS" hidden="1">"c1094"</definedName>
    <definedName name="IQ_REDEEM_PREF_STOCK" hidden="1">"c1059"</definedName>
    <definedName name="IQ_REG_ASSETS" hidden="1">"c1095"</definedName>
    <definedName name="IQ_REINSUR_PAY" hidden="1">"c1096"</definedName>
    <definedName name="IQ_REINSUR_PAY_CF" hidden="1">"c1097"</definedName>
    <definedName name="IQ_REINSUR_RECOVER" hidden="1">"c1098"</definedName>
    <definedName name="IQ_REINSUR_RECOVER_CF" hidden="1">"c1099"</definedName>
    <definedName name="IQ_REINSURANCE" hidden="1">"c1100"</definedName>
    <definedName name="IQ_RENTAL_REV" hidden="1">"c1101"</definedName>
    <definedName name="IQ_RESEARCH_DEV" hidden="1">"c1090"</definedName>
    <definedName name="IQ_RESIDENTIAL_LOANS" hidden="1">"c1102"</definedName>
    <definedName name="IQ_RESTATEMENT_BS" hidden="1">"c1643"</definedName>
    <definedName name="IQ_RESTATEMENT_CF" hidden="1">"c1644"</definedName>
    <definedName name="IQ_RESTATEMENT_IS" hidden="1">"c1642"</definedName>
    <definedName name="IQ_RESTRICTED_CASH" hidden="1">"c1103"</definedName>
    <definedName name="IQ_RESTRUCTURE" hidden="1">"c1104"</definedName>
    <definedName name="IQ_RESTRUCTURE_BNK" hidden="1">"c1105"</definedName>
    <definedName name="IQ_RESTRUCTURE_BR" hidden="1">"c1106"</definedName>
    <definedName name="IQ_RESTRUCTURE_CF" hidden="1">"c1107"</definedName>
    <definedName name="IQ_RESTRUCTURE_FIN" hidden="1">"c1108"</definedName>
    <definedName name="IQ_RESTRUCTURE_INS" hidden="1">"c1109"</definedName>
    <definedName name="IQ_RESTRUCTURE_REIT" hidden="1">"c1110"</definedName>
    <definedName name="IQ_RESTRUCTURE_UTI" hidden="1">"c1111"</definedName>
    <definedName name="IQ_RESTRUCTURED_LOANS" hidden="1">"c1112"</definedName>
    <definedName name="IQ_RETAINED_EARN" hidden="1">"c1092"</definedName>
    <definedName name="IQ_RETURN_ASSETS" hidden="1">"c1113"</definedName>
    <definedName name="IQ_RETURN_ASSETS_BANK" hidden="1">"c1114"</definedName>
    <definedName name="IQ_RETURN_ASSETS_BROK" hidden="1">"c1115"</definedName>
    <definedName name="IQ_RETURN_ASSETS_FS" hidden="1">"c1116"</definedName>
    <definedName name="IQ_RETURN_CAPITAL" hidden="1">"c1117"</definedName>
    <definedName name="IQ_RETURN_EQUITY" hidden="1">"c1118"</definedName>
    <definedName name="IQ_RETURN_EQUITY_BANK" hidden="1">"c1119"</definedName>
    <definedName name="IQ_RETURN_EQUITY_BROK" hidden="1">"c1120"</definedName>
    <definedName name="IQ_RETURN_EQUITY_FS" hidden="1">"c1121"</definedName>
    <definedName name="IQ_RETURN_INVESTMENT" hidden="1">"c1117"</definedName>
    <definedName name="IQ_REV" hidden="1">"c1122"</definedName>
    <definedName name="IQ_REV_BEFORE_LL" hidden="1">"c1123"</definedName>
    <definedName name="IQ_REV_UTI" hidden="1">"c1125"</definedName>
    <definedName name="IQ_REVENUE" hidden="1">"c1122"</definedName>
    <definedName name="IQ_SALARY" hidden="1">"c1130"</definedName>
    <definedName name="IQ_SALE_INTAN_CF" hidden="1">"c1131"</definedName>
    <definedName name="IQ_SALE_INTAN_CF_BNK" hidden="1">"c1132"</definedName>
    <definedName name="IQ_SALE_INTAN_CF_BR" hidden="1">"c1133"</definedName>
    <definedName name="IQ_SALE_INTAN_CF_FIN" hidden="1">"c1134"</definedName>
    <definedName name="IQ_SALE_INTAN_CF_INS" hidden="1">"c1135"</definedName>
    <definedName name="IQ_SALE_INTAN_CF_REIT" hidden="1">"c1627"</definedName>
    <definedName name="IQ_SALE_INTAN_CF_UTI" hidden="1">"c1136"</definedName>
    <definedName name="IQ_SALE_PPE_CF" hidden="1">"c1137"</definedName>
    <definedName name="IQ_SALE_PPE_CF_BNK" hidden="1">"c1138"</definedName>
    <definedName name="IQ_SALE_PPE_CF_BR" hidden="1">"c1139"</definedName>
    <definedName name="IQ_SALE_PPE_CF_FIN" hidden="1">"c1140"</definedName>
    <definedName name="IQ_SALE_PPE_CF_INS" hidden="1">"c1141"</definedName>
    <definedName name="IQ_SALE_PPE_CF_UTI" hidden="1">"c1142"</definedName>
    <definedName name="IQ_SALE_RE_ASSETS" hidden="1">"c1629"</definedName>
    <definedName name="IQ_SALE_REAL_ESTATE_CF" hidden="1">"c1143"</definedName>
    <definedName name="IQ_SALE_REAL_ESTATE_CF_BNK" hidden="1">"c1144"</definedName>
    <definedName name="IQ_SALE_REAL_ESTATE_CF_BR" hidden="1">"c1145"</definedName>
    <definedName name="IQ_SALE_REAL_ESTATE_CF_FIN" hidden="1">"c1146"</definedName>
    <definedName name="IQ_SALE_REAL_ESTATE_CF_INS" hidden="1">"c1147"</definedName>
    <definedName name="IQ_SALE_REAL_ESTATE_CF_UTI" hidden="1">"c1148"</definedName>
    <definedName name="IQ_SAME_STORE" hidden="1">"c1149"</definedName>
    <definedName name="IQ_SAVING_DEP" hidden="1">"c1150"</definedName>
    <definedName name="IQ_SECUR_RECEIV" hidden="1">"c1151"</definedName>
    <definedName name="IQ_SECURITY_BORROW" hidden="1">"c1152"</definedName>
    <definedName name="IQ_SECURITY_OWN" hidden="1">"c1153"</definedName>
    <definedName name="IQ_SECURITY_RESELL" hidden="1">"c1154"</definedName>
    <definedName name="IQ_SEPARATE_ACCT_ASSETS" hidden="1">"c1155"</definedName>
    <definedName name="IQ_SEPARATE_ACCT_LIAB" hidden="1">"c1156"</definedName>
    <definedName name="IQ_SERV_CHARGE_DEPOSITS" hidden="1">"c1157"</definedName>
    <definedName name="IQ_SGA" hidden="1">"c1158"</definedName>
    <definedName name="IQ_SGA_BNK" hidden="1">"c1159"</definedName>
    <definedName name="IQ_SGA_INS" hidden="1">"c1160"</definedName>
    <definedName name="IQ_SGA_REIT" hidden="1">"c1161"</definedName>
    <definedName name="IQ_SGA_SUPPL" hidden="1">"c1162"</definedName>
    <definedName name="IQ_SGA_UTI" hidden="1">"c1163"</definedName>
    <definedName name="IQ_SHAREOUTSTANDING" hidden="1">"c83"</definedName>
    <definedName name="IQ_SHARESOUTSTANDING" hidden="1">"c1164"</definedName>
    <definedName name="IQ_SHORT_INTEREST" hidden="1">"c1165"</definedName>
    <definedName name="IQ_SHORT_INTEREST_OVER_FLOAT" hidden="1">"c1577"</definedName>
    <definedName name="IQ_SHORT_INTEREST_PERCENT" hidden="1">"c1576"</definedName>
    <definedName name="IQ_SHORT_TERM_INVEST" hidden="1">"c1197"</definedName>
    <definedName name="IQ_SMALL_INT_BEAR_CD" hidden="1">"c1166"</definedName>
    <definedName name="IQ_SOFTWARE" hidden="1">"c1167"</definedName>
    <definedName name="IQ_SOURCE" hidden="1">"c1168"</definedName>
    <definedName name="IQ_SPECIAL_DIV_CF" hidden="1">"c1169"</definedName>
    <definedName name="IQ_SPECIAL_DIV_CF_BNK" hidden="1">"c1170"</definedName>
    <definedName name="IQ_SPECIAL_DIV_CF_BR" hidden="1">"c1171"</definedName>
    <definedName name="IQ_SPECIAL_DIV_CF_FIN" hidden="1">"c1172"</definedName>
    <definedName name="IQ_SPECIAL_DIV_CF_INS" hidden="1">"c1173"</definedName>
    <definedName name="IQ_SPECIAL_DIV_CF_REIT" hidden="1">"c1174"</definedName>
    <definedName name="IQ_SPECIAL_DIV_CF_UTI" hidden="1">"c1175"</definedName>
    <definedName name="IQ_ST_DEBT" hidden="1">"c1176"</definedName>
    <definedName name="IQ_ST_DEBT_BNK" hidden="1">"c1177"</definedName>
    <definedName name="IQ_ST_DEBT_BR" hidden="1">"c1178"</definedName>
    <definedName name="IQ_ST_DEBT_FIN" hidden="1">"c1179"</definedName>
    <definedName name="IQ_ST_DEBT_INS" hidden="1">"c1180"</definedName>
    <definedName name="IQ_ST_DEBT_ISSUED" hidden="1">"c1181"</definedName>
    <definedName name="IQ_ST_DEBT_ISSUED_BNK" hidden="1">"c1182"</definedName>
    <definedName name="IQ_ST_DEBT_ISSUED_BR" hidden="1">"c1183"</definedName>
    <definedName name="IQ_ST_DEBT_ISSUED_FIN" hidden="1">"c1184"</definedName>
    <definedName name="IQ_ST_DEBT_ISSUED_INS" hidden="1">"c1185"</definedName>
    <definedName name="IQ_ST_DEBT_ISSUED_REIT" hidden="1">"c1186"</definedName>
    <definedName name="IQ_ST_DEBT_ISSUED_UTI" hidden="1">"c1187"</definedName>
    <definedName name="IQ_ST_DEBT_REIT" hidden="1">"c1188"</definedName>
    <definedName name="IQ_ST_DEBT_REPAID" hidden="1">"c1189"</definedName>
    <definedName name="IQ_ST_DEBT_REPAID_BNK" hidden="1">"c1190"</definedName>
    <definedName name="IQ_ST_DEBT_REPAID_BR" hidden="1">"c1191"</definedName>
    <definedName name="IQ_ST_DEBT_REPAID_FIN" hidden="1">"c1192"</definedName>
    <definedName name="IQ_ST_DEBT_REPAID_INS" hidden="1">"c1193"</definedName>
    <definedName name="IQ_ST_DEBT_REPAID_REIT" hidden="1">"c1194"</definedName>
    <definedName name="IQ_ST_DEBT_REPAID_UTI" hidden="1">"c1195"</definedName>
    <definedName name="IQ_ST_DEBT_UTI" hidden="1">"c1196"</definedName>
    <definedName name="IQ_ST_INVEST" hidden="1">"c1197"</definedName>
    <definedName name="IQ_ST_INVEST_UTI" hidden="1">"c1198"</definedName>
    <definedName name="IQ_ST_NOTE_RECEIV" hidden="1">"c1199"</definedName>
    <definedName name="IQ_STATE" hidden="1">"c1200"</definedName>
    <definedName name="IQ_STATUTORY_SURPLUS" hidden="1">"c1201"</definedName>
    <definedName name="IQ_STOCK_BASED" hidden="1">"c1202"</definedName>
    <definedName name="IQ_STOCK_BASED_CF" hidden="1">"c1203"</definedName>
    <definedName name="IQ_STRIKE_PRICE_ISSUED" hidden="1">"c1645"</definedName>
    <definedName name="IQ_STRIKE_PRICE_OS" hidden="1">"c1646"</definedName>
    <definedName name="IQ_SUB_LEASE_AFTER_FIVE" hidden="1">"c1207"</definedName>
    <definedName name="IQ_SUB_LEASE_INC_CY" hidden="1">"c1208"</definedName>
    <definedName name="IQ_SUB_LEASE_INC_CY1" hidden="1">"c1209"</definedName>
    <definedName name="IQ_SUB_LEASE_INC_CY2" hidden="1">"c1210"</definedName>
    <definedName name="IQ_SUB_LEASE_INC_CY3" hidden="1">"c1211"</definedName>
    <definedName name="IQ_SUB_LEASE_INC_CY4" hidden="1">"c1212"</definedName>
    <definedName name="IQ_SUB_LEASE_NEXT_FIVE" hidden="1">"c1213"</definedName>
    <definedName name="IQ_SVA" hidden="1">"c1214"</definedName>
    <definedName name="IQ_TAX_BENEFIT_OPTIONS" hidden="1">"c1215"</definedName>
    <definedName name="IQ_TAX_EQUIV_NET_INT_INC" hidden="1">"c1216"</definedName>
    <definedName name="IQ_TBV_SHARE" hidden="1">"c1217"</definedName>
    <definedName name="IQ_TEMPLATE" hidden="1">"c1521"</definedName>
    <definedName name="IQ_TENANT" hidden="1">"c1218"</definedName>
    <definedName name="IQ_TEV" hidden="1">"c1219"</definedName>
    <definedName name="IQ_TEV_EBIT" hidden="1">"c1220"</definedName>
    <definedName name="IQ_TEV_EBIT_AVG" hidden="1">"c1221"</definedName>
    <definedName name="IQ_TEV_EBITDA" hidden="1">"c1222"</definedName>
    <definedName name="IQ_TEV_EBITDA_AVG" hidden="1">"c1223"</definedName>
    <definedName name="IQ_TEV_EBITDA_FWD" hidden="1">"c1224"</definedName>
    <definedName name="IQ_TEV_EMPLOYEE_AVG" hidden="1">"c1225"</definedName>
    <definedName name="IQ_TEV_TOTAL_REV" hidden="1">"c1226"</definedName>
    <definedName name="IQ_TEV_TOTAL_REV_AVG" hidden="1">"c1227"</definedName>
    <definedName name="IQ_TEV_TOTAL_REV_FWD" hidden="1">"c1228"</definedName>
    <definedName name="IQ_TIER_ONE_RATIO" hidden="1">"c1229"</definedName>
    <definedName name="IQ_TIME_DEP" hidden="1">"c1230"</definedName>
    <definedName name="IQ_TODAY" hidden="1">0</definedName>
    <definedName name="IQ_TOT_ADJ_INC" hidden="1">"c1616"</definedName>
    <definedName name="IQ_TOTAL_AR_BR" hidden="1">"c1231"</definedName>
    <definedName name="IQ_TOTAL_AR_REIT" hidden="1">"c1232"</definedName>
    <definedName name="IQ_TOTAL_AR_UTI" hidden="1">"c1233"</definedName>
    <definedName name="IQ_TOTAL_ASSETS" hidden="1">"c1234"</definedName>
    <definedName name="IQ_TOTAL_ASSETS_10YR_ANN_GROWTH" hidden="1">"c1235"</definedName>
    <definedName name="IQ_TOTAL_ASSETS_1YR_ANN_GROWTH" hidden="1">"c1236"</definedName>
    <definedName name="IQ_TOTAL_ASSETS_2YR_ANN_GROWTH" hidden="1">"c1237"</definedName>
    <definedName name="IQ_TOTAL_ASSETS_3YR_ANN_GROWTH" hidden="1">"c1238"</definedName>
    <definedName name="IQ_TOTAL_ASSETS_5YR_ANN_GROWTH" hidden="1">"c1239"</definedName>
    <definedName name="IQ_TOTAL_ASSETS_7YR_ANN_GROWTH" hidden="1">"c1240"</definedName>
    <definedName name="IQ_TOTAL_AVG_CE_TOTAL_AVG_ASSETS" hidden="1">"c1241"</definedName>
    <definedName name="IQ_TOTAL_AVG_EQUITY_TOTAL_AVG_ASSETS" hidden="1">"c1242"</definedName>
    <definedName name="IQ_TOTAL_CA" hidden="1">"c1243"</definedName>
    <definedName name="IQ_TOTAL_CAP" hidden="1">"c1507"</definedName>
    <definedName name="IQ_TOTAL_CAPITAL_RATIO" hidden="1">"c1244"</definedName>
    <definedName name="IQ_TOTAL_CASH_DIVID" hidden="1">"c1266"</definedName>
    <definedName name="IQ_TOTAL_CASH_FINAN" hidden="1">"c119"</definedName>
    <definedName name="IQ_TOTAL_CASH_INVEST" hidden="1">"c121"</definedName>
    <definedName name="IQ_TOTAL_CASH_OPER" hidden="1">"c122"</definedName>
    <definedName name="IQ_TOTAL_CL" hidden="1">"c1245"</definedName>
    <definedName name="IQ_TOTAL_COMMON" hidden="1">"c1022"</definedName>
    <definedName name="IQ_TOTAL_COMMON_EQUITY" hidden="1">"c1246"</definedName>
    <definedName name="IQ_TOTAL_CURRENT_ASSETS" hidden="1">"c1243"</definedName>
    <definedName name="IQ_TOTAL_CURRENT_LIAB" hidden="1">"c1245"</definedName>
    <definedName name="IQ_TOTAL_DEBT" hidden="1">"c1247"</definedName>
    <definedName name="IQ_TOTAL_DEBT_CAPITAL" hidden="1">"c1248"</definedName>
    <definedName name="IQ_TOTAL_DEBT_EBITDA" hidden="1">"c1249"</definedName>
    <definedName name="IQ_TOTAL_DEBT_EQUITY" hidden="1">"c1250"</definedName>
    <definedName name="IQ_TOTAL_DEBT_ISSUED" hidden="1">"c1251"</definedName>
    <definedName name="IQ_TOTAL_DEBT_ISSUED_BNK" hidden="1">"c1252"</definedName>
    <definedName name="IQ_TOTAL_DEBT_ISSUED_BR" hidden="1">"c1253"</definedName>
    <definedName name="IQ_TOTAL_DEBT_ISSUED_FIN" hidden="1">"c1254"</definedName>
    <definedName name="IQ_TOTAL_DEBT_ISSUED_REIT" hidden="1">"c1255"</definedName>
    <definedName name="IQ_TOTAL_DEBT_ISSUED_UTI" hidden="1">"c1256"</definedName>
    <definedName name="IQ_TOTAL_DEBT_ISSUES_INS" hidden="1">"c1257"</definedName>
    <definedName name="IQ_TOTAL_DEBT_OVER_EBITDA" hidden="1">"c1249"</definedName>
    <definedName name="IQ_TOTAL_DEBT_OVER_TOTAL_BV" hidden="1">"c1250"</definedName>
    <definedName name="IQ_TOTAL_DEBT_OVER_TOTAL_CAP" hidden="1">"c1248"</definedName>
    <definedName name="IQ_TOTAL_DEBT_REPAID" hidden="1">"c1258"</definedName>
    <definedName name="IQ_TOTAL_DEBT_REPAID_BNK" hidden="1">"c1259"</definedName>
    <definedName name="IQ_TOTAL_DEBT_REPAID_BR" hidden="1">"c1260"</definedName>
    <definedName name="IQ_TOTAL_DEBT_REPAID_FIN" hidden="1">"c1261"</definedName>
    <definedName name="IQ_TOTAL_DEBT_REPAID_INS" hidden="1">"c1262"</definedName>
    <definedName name="IQ_TOTAL_DEBT_REPAID_REIT" hidden="1">"c1263"</definedName>
    <definedName name="IQ_TOTAL_DEBT_REPAID_UTI" hidden="1">"c1264"</definedName>
    <definedName name="IQ_TOTAL_DEPOSITS" hidden="1">"c1265"</definedName>
    <definedName name="IQ_TOTAL_DIV_PAID_CF" hidden="1">"c1266"</definedName>
    <definedName name="IQ_TOTAL_EMPLOYEE" hidden="1">"c1522"</definedName>
    <definedName name="IQ_TOTAL_EQUITY" hidden="1">"c1267"</definedName>
    <definedName name="IQ_TOTAL_EQUITY_10YR_ANN_GROWTH" hidden="1">"c1268"</definedName>
    <definedName name="IQ_TOTAL_EQUITY_1YR_ANN_GROWTH" hidden="1">"c1269"</definedName>
    <definedName name="IQ_TOTAL_EQUITY_2YR_ANN_GROWTH" hidden="1">"c1270"</definedName>
    <definedName name="IQ_TOTAL_EQUITY_3YR_ANN_GROWTH" hidden="1">"c1271"</definedName>
    <definedName name="IQ_TOTAL_EQUITY_5YR_ANN_GROWTH" hidden="1">"c1272"</definedName>
    <definedName name="IQ_TOTAL_EQUITY_7YR_ANN_GROWTH" hidden="1">"c1273"</definedName>
    <definedName name="IQ_TOTAL_EQUITY_ALLOWANCE_TOTAL_LOANS" hidden="1">"c1274"</definedName>
    <definedName name="IQ_TOTAL_INTEREST_EXP" hidden="1">"c591"</definedName>
    <definedName name="IQ_TOTAL_INVENTORY" hidden="1">"c622"</definedName>
    <definedName name="IQ_TOTAL_INVEST" hidden="1">"c1275"</definedName>
    <definedName name="IQ_TOTAL_LIAB" hidden="1">"c1276"</definedName>
    <definedName name="IQ_TOTAL_LIAB_BNK" hidden="1">"c1277"</definedName>
    <definedName name="IQ_TOTAL_LIAB_BR" hidden="1">"c1278"</definedName>
    <definedName name="IQ_TOTAL_LIAB_EQUITY" hidden="1">"c1279"</definedName>
    <definedName name="IQ_TOTAL_LIAB_FIN" hidden="1">"c1280"</definedName>
    <definedName name="IQ_TOTAL_LIAB_INS" hidden="1">"c1281"</definedName>
    <definedName name="IQ_TOTAL_LIAB_REIT" hidden="1">"c1282"</definedName>
    <definedName name="IQ_TOTAL_LIAB_SHAREHOLD" hidden="1">"c1279"</definedName>
    <definedName name="IQ_TOTAL_LIAB_TOTAL_ASSETS" hidden="1">"c1283"</definedName>
    <definedName name="IQ_TOTAL_LONG_DEBT" hidden="1">"c1617"</definedName>
    <definedName name="IQ_TOTAL_OPER_EXP_BR" hidden="1">"c1284"</definedName>
    <definedName name="IQ_TOTAL_OPER_EXP_FIN" hidden="1">"c1285"</definedName>
    <definedName name="IQ_TOTAL_OPER_EXP_INS" hidden="1">"c1286"</definedName>
    <definedName name="IQ_TOTAL_OPER_EXP_REIT" hidden="1">"c1287"</definedName>
    <definedName name="IQ_TOTAL_OPER_EXP_UTI" hidden="1">"c1288"</definedName>
    <definedName name="IQ_TOTAL_OPER_EXPEN" hidden="1">"c1445"</definedName>
    <definedName name="IQ_TOTAL_OTHER_OPER" hidden="1">"c1289"</definedName>
    <definedName name="IQ_TOTAL_PENSION_ASSETS" hidden="1">"c1290"</definedName>
    <definedName name="IQ_TOTAL_PENSION_EXP" hidden="1">"c1291"</definedName>
    <definedName name="IQ_TOTAL_PENSION_OBLIGATION" hidden="1">"c1292"</definedName>
    <definedName name="IQ_TOTAL_RECEIV" hidden="1">"c1293"</definedName>
    <definedName name="IQ_TOTAL_REV" hidden="1">"c1294"</definedName>
    <definedName name="IQ_TOTAL_REV_10YR_ANN_GROWTH" hidden="1">"c1295"</definedName>
    <definedName name="IQ_TOTAL_REV_1YR_ANN_GROWTH" hidden="1">"c1296"</definedName>
    <definedName name="IQ_TOTAL_REV_2YR_ANN_GROWTH" hidden="1">"c1297"</definedName>
    <definedName name="IQ_TOTAL_REV_3YR_ANN_GROWTH" hidden="1">"c1298"</definedName>
    <definedName name="IQ_TOTAL_REV_5YR_ANN_GROWTH" hidden="1">"c1299"</definedName>
    <definedName name="IQ_TOTAL_REV_7YR_ANN_GROWTH" hidden="1">"c1300"</definedName>
    <definedName name="IQ_TOTAL_REV_AS_REPORTED" hidden="1">"c1301"</definedName>
    <definedName name="IQ_TOTAL_REV_BNK" hidden="1">"c1302"</definedName>
    <definedName name="IQ_TOTAL_REV_BR" hidden="1">"c1303"</definedName>
    <definedName name="IQ_TOTAL_REV_EMPLOYEE" hidden="1">"c1304"</definedName>
    <definedName name="IQ_TOTAL_REV_FIN" hidden="1">"c1305"</definedName>
    <definedName name="IQ_TOTAL_REV_INS" hidden="1">"c1306"</definedName>
    <definedName name="IQ_TOTAL_REV_REIT" hidden="1">"c1307"</definedName>
    <definedName name="IQ_TOTAL_REV_UTI" hidden="1">"c1308"</definedName>
    <definedName name="IQ_TOTAL_REVENUE" hidden="1">"c1294"</definedName>
    <definedName name="IQ_TOTAL_SPECIAL" hidden="1">"c1618"</definedName>
    <definedName name="IQ_TOTAL_ST_BORROW" hidden="1">"c1177"</definedName>
    <definedName name="IQ_TOTAL_UNUSUAL" hidden="1">"c1508"</definedName>
    <definedName name="IQ_TRADE_AR" hidden="1">"c40"</definedName>
    <definedName name="IQ_TRADE_PRINCIPAL" hidden="1">"c1309"</definedName>
    <definedName name="IQ_TRADING_ASSETS" hidden="1">"c1310"</definedName>
    <definedName name="IQ_TREASURY" hidden="1">"c1311"</definedName>
    <definedName name="IQ_TREASURY_OTHER_EQUITY" hidden="1">"c1312"</definedName>
    <definedName name="IQ_TREASURY_OTHER_EQUITY_BNK" hidden="1">"c1313"</definedName>
    <definedName name="IQ_TREASURY_OTHER_EQUITY_BR" hidden="1">"c1314"</definedName>
    <definedName name="IQ_TREASURY_OTHER_EQUITY_FIN" hidden="1">"c1315"</definedName>
    <definedName name="IQ_TREASURY_OTHER_EQUITY_INS" hidden="1">"c1316"</definedName>
    <definedName name="IQ_TREASURY_OTHER_EQUITY_REIT" hidden="1">"c1317"</definedName>
    <definedName name="IQ_TREASURY_OTHER_EQUITY_UTI" hidden="1">"c1318"</definedName>
    <definedName name="IQ_TREASURY_STOCK" hidden="1">"c1311"</definedName>
    <definedName name="IQ_TRUST_INC" hidden="1">"c1319"</definedName>
    <definedName name="IQ_TRUST_PREF" hidden="1">"c1320"</definedName>
    <definedName name="IQ_UNEARN_PREMIUM" hidden="1">"c1321"</definedName>
    <definedName name="IQ_UNEARN_REV_CURRENT" hidden="1">"c1322"</definedName>
    <definedName name="IQ_UNEARN_REV_CURRENT_BNK" hidden="1">"c1323"</definedName>
    <definedName name="IQ_UNEARN_REV_CURRENT_BR" hidden="1">"c1324"</definedName>
    <definedName name="IQ_UNEARN_REV_CURRENT_FIN" hidden="1">"c1325"</definedName>
    <definedName name="IQ_UNEARN_REV_CURRENT_INS" hidden="1">"c1326"</definedName>
    <definedName name="IQ_UNEARN_REV_CURRENT_REIT" hidden="1">"c1327"</definedName>
    <definedName name="IQ_UNEARN_REV_CURRENT_UTI" hidden="1">"c1328"</definedName>
    <definedName name="IQ_UNEARN_REV_LT" hidden="1">"c1329"</definedName>
    <definedName name="IQ_UNPAID_CLAIMS" hidden="1">"c1330"</definedName>
    <definedName name="IQ_UNREALIZED_GAIN" hidden="1">"c1619"</definedName>
    <definedName name="IQ_US_GAAP" hidden="1">"c1331"</definedName>
    <definedName name="IQ_UTIL_PPE_NET" hidden="1">"c1620"</definedName>
    <definedName name="IQ_UV_PENSION_LIAB" hidden="1">"c1332"</definedName>
    <definedName name="IQ_VALUE_TRADED_LAST_3MTH" hidden="1">"c1530"</definedName>
    <definedName name="IQ_VALUE_TRADED_LAST_6MTH" hidden="1">"c1531"</definedName>
    <definedName name="IQ_VALUE_TRADED_LAST_MTH" hidden="1">"c1529"</definedName>
    <definedName name="IQ_VALUE_TRADED_LAST_WK" hidden="1">"c1528"</definedName>
    <definedName name="IQ_VALUE_TRADED_LAST_YR" hidden="1">"c1532"</definedName>
    <definedName name="IQ_VOL_LAST_3MTH" hidden="1">"c1525"</definedName>
    <definedName name="IQ_VOL_LAST_6MTH" hidden="1">"c1526"</definedName>
    <definedName name="IQ_VOL_LAST_MTH" hidden="1">"c1524"</definedName>
    <definedName name="IQ_VOL_LAST_WK" hidden="1">"c1523"</definedName>
    <definedName name="IQ_VOL_LAST_YR" hidden="1">"c1527"</definedName>
    <definedName name="IQ_VOLUME" hidden="1">"c1333"</definedName>
    <definedName name="IQ_WEIGHTED_AVG_PRICE" hidden="1">"c1334"</definedName>
    <definedName name="IQ_WIP_INV" hidden="1">"c1335"</definedName>
    <definedName name="IQ_WORKMEN_WRITTEN" hidden="1">"c1336"</definedName>
    <definedName name="IQ_YEARHIGH" hidden="1">"c1337"</definedName>
    <definedName name="IQ_YEARLOW" hidden="1">"c1338"</definedName>
    <definedName name="IQ_YTDMONTH" hidden="1">130000</definedName>
    <definedName name="IQ_Z_SCORE" hidden="1">"c1339"</definedName>
    <definedName name="IsColHidden" hidden="1">FALSE</definedName>
    <definedName name="IsLTMColHidden" hidden="1">FALSE</definedName>
    <definedName name="j" hidden="1">{#N/A,#N/A,FALSE,"FRPRD"}</definedName>
    <definedName name="jc" hidden="1">{#N/A,#N/A,FALSE,"FRPRD"}</definedName>
    <definedName name="jhc" hidden="1">{#N/A,#N/A,FALSE,"F-YLDS";#N/A,#N/A,FALSE,"ASP";#N/A,#N/A,FALSE,"FRPRD"}</definedName>
    <definedName name="jhjkk78" hidden="1">{#N/A,#N/A,FALSE,"Table of Contents";#N/A,#N/A,FALSE,"Overview";#N/A,#N/A,FALSE,"Data"}</definedName>
    <definedName name="jjj" hidden="1">{"IS",#N/A,FALSE,"IS";"RPTIS",#N/A,FALSE,"RPTIS";"STATS",#N/A,FALSE,"STATS";"CELL",#N/A,FALSE,"CELL";"BS",#N/A,FALSE,"BS"}</definedName>
    <definedName name="jjjj" hidden="1">{"rawdata",#N/A,TRUE,"HKT";"in",#N/A,TRUE,"HKT";"rawdata",#N/A,TRUE,"PTInd";"in",#N/A,TRUE,"PTInd";"rawdata",#N/A,TRUE,"NTT";"in",#N/A,TRUE,"NTT";"rawdata",#N/A,TRUE,"PLD";"in",#N/A,TRUE,"PLD";"rawdata",#N/A,TRUE,"PTTelk";"in",#N/A,TRUE,"PTTelk";"rawdata",#N/A,TRUE,"ST ";"in",#N/A,TRUE,"ST ";"rawdata",#N/A,TRUE,"TAsia";"in",#N/A,TRUE,"TAsia";"rawdata",#N/A,TRUE,"TNZ";"in",#N/A,TRUE,"TNZ";"rawdata",#N/A,TRUE,"TMal";"in",#N/A,TRUE,"TMal";"rawdata",#N/A,TRUE,"TTT";"in",#N/A,TRUE,"TTT";"rawdata",#N/A,TRUE,"Telst";"in",#N/A,TRUE,"Telst"}</definedName>
    <definedName name="jk" hidden="1">{#N/A,#N/A,FALSE,"FRPRD"}</definedName>
    <definedName name="k" hidden="1">{#N/A,#N/A,FALSE,"FRPRD"}</definedName>
    <definedName name="K2_WBEVMODE" hidden="1">-1</definedName>
    <definedName name="kjk7i" hidden="1">{#N/A,#N/A,FALSE,"Table of Contents";#N/A,#N/A,FALSE,"Overview";#N/A,#N/A,FALSE,"Data"}</definedName>
    <definedName name="KKK" hidden="1">{#N/A,#N/A,FALSE,"Assessment";#N/A,#N/A,FALSE,"Staffing";#N/A,#N/A,FALSE,"Hires";#N/A,#N/A,FALSE,"Assumptions"}</definedName>
    <definedName name="kkkk" hidden="1">{"coverall",#N/A,FALSE,"Definitions";"cover1",#N/A,FALSE,"Definitions";"cover2",#N/A,FALSE,"Definitions";"cover3",#N/A,FALSE,"Definitions";"cover4",#N/A,FALSE,"Definitions";"cover5",#N/A,FALSE,"Definitions";"blank",#N/A,FALSE,"Definitions"}</definedName>
    <definedName name="l" hidden="1">{#N/A,#N/A,TRUE,"Allacciamenti 5 anni";#N/A,#N/A,TRUE,"Carico 5 anni";#N/A,#N/A,TRUE,"Qualità a) 5 anni";#N/A,#N/A,TRUE,"Qualità b) 5 anni";#N/A,#N/A,TRUE,"Impatto ambientale 5 anni";#N/A,#N/A,TRUE,"Adeg. tecnico 5 anni"}</definedName>
    <definedName name="lffml98" hidden="1">{#N/A,#N/A,FALSE,"Table of Contents";#N/A,#N/A,FALSE,"Overview";#N/A,#N/A,FALSE,"Data"}</definedName>
    <definedName name="lhjku78" hidden="1">{#N/A,#N/A,FALSE,"Table of Contents";#N/A,#N/A,FALSE,"Overview";#N/A,#N/A,FALSE,"Data"}</definedName>
    <definedName name="ListOffset" hidden="1">1</definedName>
    <definedName name="liyugt" hidden="1">{"Side 1",#N/A,FALSE,"Hovedark";"Valuation",#N/A,FALSE,"Valuation";"Side 2",#N/A,FALSE,"Hovedark";"Cash Flow",#N/A,FALSE,"Hovedark";"Bidrag",#N/A,FALSE,"Bidrag"}</definedName>
    <definedName name="lll" hidden="1">{"Area1",#N/A,TRUE,"Obiettivo";"Area2",#N/A,TRUE,"Dati per Direzione"}</definedName>
    <definedName name="lllf" hidden="1">{#N/A,#N/A,FALSE,"ORIX CSC"}</definedName>
    <definedName name="lllllq" hidden="1">{#N/A,#N/A,FALSE,"BNSF";#N/A,#N/A,FALSE,"KC";#N/A,#N/A,FALSE,"KCws";#N/A,#N/A,FALSE,"MergKC";#N/A,#N/A,FALSE,"CredStwKC";#N/A,#N/A,FALSE,"SP";#N/A,#N/A,FALSE,"SPws";#N/A,#N/A,FALSE,"MergSP";#N/A,#N/A,FALSE,"CredStwSP";#N/A,#N/A,FALSE,"SPbrkup";#N/A,#N/A,FALSE,"SPwBNSFws";#N/A,#N/A,FALSE,"MergSPwBNSF";#N/A,#N/A,FALSE,"CredStSPwBNSF (2)";#N/A,#N/A,FALSE,"SPwKCws (2)";#N/A,#N/A,FALSE,"MergSPwKC (2)";#N/A,#N/A,FALSE,"CredStKCwSP";#N/A,#N/A,FALSE,"ILL";#N/A,#N/A,FALSE,"SPwILLws";#N/A,#N/A,FALSE,"CredStILLwSP";#N/A,#N/A,FALSE,"MergSPwILL";#N/A,#N/A,FALSE,"CredStILLwSP";#N/A,#N/A,FALSE,"Conrail";#N/A,#N/A,FALSE,"CONws";#N/A,#N/A,FALSE,"MergCON";#N/A,#N/A,FALSE,"CredStwCON";#N/A,#N/A,FALSE,"SPwCONws ";#N/A,#N/A,FALSE,"MergSPwCON";#N/A,#N/A,FALSE,"CredStILLwCON";#N/A,#N/A,FALSE,"SPws (2)";#N/A,#N/A,FALSE,"MergSP (2)";#N/A,#N/A,FALSE,"CredStwSP (2)";#N/A,#N/A,FALSE,"CSX";#N/A,#N/A,FALSE,"CSXws";#N/A,#N/A,FALSE,"MergCSX";#N/A,#N/A,FALSE,"CredStwCSX";#N/A,#N/A,FALSE,"Norfolk";#N/A,#N/A,FALSE,"NORws";#N/A,#N/A,FALSE,"MergNOR";#N/A,#N/A,FALSE,"CredStwNOR";#N/A,#N/A,FALSE,"NORwCONws";#N/A,#N/A,FALSE,"MergNORwCON"}</definedName>
    <definedName name="luhdbv85645" hidden="1">{#N/A,#N/A,FALSE,"Table of Contents";#N/A,#N/A,FALSE,"Overview";#N/A,#N/A,FALSE,"Data"}</definedName>
    <definedName name="m" hidden="1">{#N/A,#N/A,FALSE,"F-YLDS";#N/A,#N/A,FALSE,"ASP";#N/A,#N/A,FALSE,"FRPRD"}</definedName>
    <definedName name="maggio" hidden="1">{"Area1",#N/A,TRUE,"Obiettivo";"Area2",#N/A,TRUE,"Dati per Direzione"}</definedName>
    <definedName name="MJJ" hidden="1">{"Area1",#N/A,TRUE,"Obiettivo";"Area2",#N/A,TRUE,"Dati per Direzione"}</definedName>
    <definedName name="mmmm" hidden="1">{#N/A,#N/A,TRUE,"Allacciamenti 5 anni";#N/A,#N/A,TRUE,"Carico 5 anni";#N/A,#N/A,TRUE,"Qualità a) 5 anni";#N/A,#N/A,TRUE,"Qualità b) 5 anni";#N/A,#N/A,TRUE,"Impatto ambientale 5 anni";#N/A,#N/A,TRUE,"Adeg. tecnico 5 anni"}</definedName>
    <definedName name="Motorola_Label_2" hidden="1">#REF!</definedName>
    <definedName name="msarrrr" hidden="1">{#N/A,#N/A,TRUE,"Allacciamenti 5 anni";#N/A,#N/A,TRUE,"Carico 5 anni";#N/A,#N/A,TRUE,"Qualità a) 5 anni";#N/A,#N/A,TRUE,"Qualità b) 5 anni";#N/A,#N/A,TRUE,"Impatto ambientale 5 anni";#N/A,#N/A,TRUE,"Adeg. tecnico 5 anni"}</definedName>
    <definedName name="n" hidden="1">{#N/A,#N/A,TRUE,"Allacciamenti 5 anni";#N/A,#N/A,TRUE,"Carico 5 anni";#N/A,#N/A,TRUE,"Qualità a) 5 anni";#N/A,#N/A,TRUE,"Qualità b) 5 anni";#N/A,#N/A,TRUE,"Impatto ambientale 5 anni";#N/A,#N/A,TRUE,"Adeg. tecnico 5 anni"}</definedName>
    <definedName name="newbel" hidden="1">{"IS",#N/A,FALSE,"IS";"RPTIS",#N/A,FALSE,"RPTIS";"STATS",#N/A,FALSE,"STATS";"CELL",#N/A,FALSE,"CELL";"BS",#N/A,FALSE,"BS"}</definedName>
    <definedName name="NEWwrn.ALL" hidden="1">{#N/A,#N/A,FALSE,"DCF";#N/A,#N/A,FALSE,"WACC";#N/A,#N/A,FALSE,"Sales_EBIT";#N/A,#N/A,FALSE,"Capex_Depreciation";#N/A,#N/A,FALSE,"WC";#N/A,#N/A,FALSE,"Interest";#N/A,#N/A,FALSE,"Assumptions"}</definedName>
    <definedName name="NEWwrn.ALL.Ge" hidden="1">{#N/A,#N/A,FALSE,"DCF";#N/A,#N/A,FALSE,"WACC";#N/A,#N/A,FALSE,"Sales_EBIT";#N/A,#N/A,FALSE,"Capex_Depreciation";#N/A,#N/A,FALSE,"WC";#N/A,#N/A,FALSE,"Interest";#N/A,#N/A,FALSE,"Assumptions"}</definedName>
    <definedName name="NEWwrn.old" hidden="1">{#N/A,#N/A,FALSE,"DCF";#N/A,#N/A,FALSE,"WACC";#N/A,#N/A,FALSE,"Sales_EBIT";#N/A,#N/A,FALSE,"Capex_Depreciation";#N/A,#N/A,FALSE,"WC";#N/A,#N/A,FALSE,"Interest";#N/A,#N/A,FALSE,"Assumptions"}</definedName>
    <definedName name="nn" hidden="1">{#N/A,#N/A,TRUE,"Allacciamenti 5 anni";#N/A,#N/A,TRUE,"Carico 5 anni";#N/A,#N/A,TRUE,"Qualità a) 5 anni";#N/A,#N/A,TRUE,"Qualità b) 5 anni";#N/A,#N/A,TRUE,"Impatto ambientale 5 anni";#N/A,#N/A,TRUE,"Adeg. tecnico 5 anni"}</definedName>
    <definedName name="nnnn" hidden="1">{#N/A,#N/A,TRUE,"Allacciamenti 5 anni";#N/A,#N/A,TRUE,"Carico 5 anni";#N/A,#N/A,TRUE,"Qualità a) 5 anni";#N/A,#N/A,TRUE,"Qualità b) 5 anni";#N/A,#N/A,TRUE,"Impatto ambientale 5 anni";#N/A,#N/A,TRUE,"Adeg. tecnico 5 anni"}</definedName>
    <definedName name="o" hidden="1">{#N/A,#N/A,FALSE,"FRPRD"}</definedName>
    <definedName name="oh" hidden="1">{"Area1",#N/A,TRUE,"Obiettivo";"Area2",#N/A,TRUE,"Dati per Direzione"}</definedName>
    <definedName name="ol" hidden="1">{#N/A,#N/A,FALSE,"F-YLDS";#N/A,#N/A,FALSE,"ASP";#N/A,#N/A,FALSE,"FRPRD"}</definedName>
    <definedName name="ooo" hidden="1">{#N/A,#N/A,TRUE,"Allacciamenti 5 anni";#N/A,#N/A,TRUE,"Carico 5 anni";#N/A,#N/A,TRUE,"Qualità a) 5 anni";#N/A,#N/A,TRUE,"Qualità b) 5 anni";#N/A,#N/A,TRUE,"Impatto ambientale 5 anni";#N/A,#N/A,TRUE,"Adeg. tecnico 5 anni"}</definedName>
    <definedName name="p" hidden="1">{#N/A,#N/A,FALSE,"FRPRD"}</definedName>
    <definedName name="P2_LAT" hidden="1">{#N/A,#N/A,TRUE,"Allacciamenti 5 anni";#N/A,#N/A,TRUE,"Carico 5 anni";#N/A,#N/A,TRUE,"Qualità a) 5 anni";#N/A,#N/A,TRUE,"Qualità b) 5 anni";#N/A,#N/A,TRUE,"Impatto ambientale 5 anni";#N/A,#N/A,TRUE,"Adeg. tecnico 5 anni"}</definedName>
    <definedName name="pipp1" hidden="1">{#N/A,#N/A,TRUE,"Allacciamenti 5 anni";#N/A,#N/A,TRUE,"Carico 5 anni";#N/A,#N/A,TRUE,"Qualità a) 5 anni";#N/A,#N/A,TRUE,"Qualità b) 5 anni";#N/A,#N/A,TRUE,"Impatto ambientale 5 anni";#N/A,#N/A,TRUE,"Adeg. tecnico 5 anni"}</definedName>
    <definedName name="PIPPO1" hidden="1">{#N/A,#N/A,TRUE,"Allacciamenti 5 anni";#N/A,#N/A,TRUE,"Carico 5 anni";#N/A,#N/A,TRUE,"Qualità a) 5 anni";#N/A,#N/A,TRUE,"Qualità b) 5 anni";#N/A,#N/A,TRUE,"Impatto ambientale 5 anni";#N/A,#N/A,TRUE,"Adeg. tecnico 5 anni"}</definedName>
    <definedName name="pl" hidden="1">{#N/A,#N/A,FALSE,"FRPRD"}</definedName>
    <definedName name="poi" hidden="1">{"Area1",#N/A,TRUE,"Obiettivo";"Area2",#N/A,TRUE,"Dati per Direzione"}</definedName>
    <definedName name="por" hidden="1">{#N/A,#N/A,TRUE,"Assumptions";#N/A,#N/A,TRUE,"Op Projection";#N/A,#N/A,TRUE,"Capital";#N/A,#N/A,TRUE,"Income";#N/A,#N/A,TRUE,"Balance";#N/A,#N/A,TRUE,"Sources&amp;Uses"}</definedName>
    <definedName name="pox" hidden="1">{"Area1",#N/A,TRUE,"Obiettivo";"Area2",#N/A,TRUE,"Dati per Direzione"}</definedName>
    <definedName name="pp" hidden="1">{#N/A,#N/A,TRUE,"Allacciamenti 5 anni";#N/A,#N/A,TRUE,"Carico 5 anni";#N/A,#N/A,TRUE,"Qualità a) 5 anni";#N/A,#N/A,TRUE,"Qualità b) 5 anni";#N/A,#N/A,TRUE,"Impatto ambientale 5 anni";#N/A,#N/A,TRUE,"Adeg. tecnico 5 anni"}</definedName>
    <definedName name="ppp" hidden="1">{#N/A,#N/A,TRUE,"Allacciamenti 5 anni";#N/A,#N/A,TRUE,"Carico 5 anni";#N/A,#N/A,TRUE,"Qualità a) 5 anni";#N/A,#N/A,TRUE,"Qualità b) 5 anni";#N/A,#N/A,TRUE,"Impatto ambientale 5 anni";#N/A,#N/A,TRUE,"Adeg. tecnico 5 anni"}</definedName>
    <definedName name="ppppppp" hidden="1">{"mgmt forecast",#N/A,FALSE,"Mgmt Forecast";"dcf table",#N/A,FALSE,"Mgmt Forecast";"sensitivity",#N/A,FALSE,"Mgmt Forecast";"table inputs",#N/A,FALSE,"Mgmt Forecast";"calculations",#N/A,FALSE,"Mgmt Forecast"}</definedName>
    <definedName name="Product_list">IFERROR(_xlfn._xlws.FILTER(Lists!$C$17:$C$43,(Lists!$B$17:$B$43=Summary!$B$6)*(Lists!$B$17:$B$43&lt;&gt;0)),"Select sector first")</definedName>
    <definedName name="PROGETTI" hidden="1">{"Area1",#N/A,TRUE,"Obiettivo";"Area2",#N/A,TRUE,"Dati per Direzione"}</definedName>
    <definedName name="q" hidden="1">{#N/A,#N/A,FALSE,"FRPRD"}</definedName>
    <definedName name="qa" hidden="1">{#N/A,#N/A,FALSE,"FRPRD"}</definedName>
    <definedName name="qqqqq" hidden="1">{TRUE,TRUE,-1.25,-15.5,604.5,369,FALSE,FALSE,TRUE,TRUE,0,1,83,1,38,4,5,4,TRUE,TRUE,3,TRUE,1,TRUE,75,"Swvu.inputs._.raw._.data.","ACwvu.inputs._.raw._.data.",#N/A,FALSE,FALSE,0.5,0.5,0.5,0.5,2,"&amp;F","&amp;A&amp;RPage &amp;P",FALSE,FALSE,FALSE,FALSE,1,60,#N/A,#N/A,"=R1C61:R53C89","=C1:C5",#N/A,#N/A,FALSE,FALSE,FALSE,1,600,600,FALSE,FALSE,TRUE,TRUE,TRUE}</definedName>
    <definedName name="qqqqqqqqq" hidden="1">{TRUE,TRUE,-1.25,-15.5,604.5,369,FALSE,FALSE,TRUE,TRUE,0,1,83,1,38,4,5,4,TRUE,TRUE,3,TRUE,1,TRUE,75,"Swvu.inputs._.raw._.data.","ACwvu.inputs._.raw._.data.",#N/A,FALSE,FALSE,0.5,0.5,0.5,0.5,2,"&amp;F","&amp;A&amp;RPage &amp;P",FALSE,FALSE,FALSE,FALSE,1,60,#N/A,#N/A,"=R1C61:R53C89","=C1:C5",#N/A,#N/A,FALSE,FALSE,FALSE,1,600,600,FALSE,FALSE,TRUE,TRUE,TRUE}</definedName>
    <definedName name="qqqqqqqqqqq" hidden="1">{TRUE,TRUE,-1.25,-15.5,604.5,369,FALSE,FALSE,TRUE,TRUE,0,1,#N/A,1,#N/A,20.5555555555556,28.9285714285714,1,FALSE,FALSE,3,TRUE,1,FALSE,80,"Swvu.summary1.","ACwvu.summary1.",#N/A,FALSE,FALSE,0.5,0.5,0.5,0.5,2,"&amp;F","&amp;L&amp;D&amp;C&amp;A&amp;RPage &amp;P",TRUE,FALSE,FALSE,FALSE,1,50,#N/A,#N/A,"=R1C1:R55C31",FALSE,#N/A,#N/A,FALSE,FALSE,TRUE,1,600,600,FALSE,FALSE,TRUE,TRUE,TRUE}</definedName>
    <definedName name="qqqqqqqqqqqq" hidden="1">{TRUE,TRUE,-1.25,-15.5,604.5,369,FALSE,FALSE,TRUE,TRUE,0,1,#N/A,41,#N/A,20.5555555555556,27.0714285714286,1,FALSE,FALSE,3,TRUE,1,FALSE,80,"Swvu.summary2.","ACwvu.summary2.",#N/A,FALSE,FALSE,0.5,0.5,0.5,0.5,2,"&amp;F","&amp;A&amp;RPage &amp;P",TRUE,FALSE,FALSE,FALSE,1,50,#N/A,#N/A,"=R56C1:R103C31",FALSE,#N/A,#N/A,FALSE,FALSE,TRUE,1,600,600,FALSE,FALSE,TRUE,TRUE,TRUE}</definedName>
    <definedName name="qqqqqqqqqqqqqq" hidden="1">{TRUE,TRUE,-1.25,-15.5,604.5,369,FALSE,FALSE,TRUE,TRUE,0,1,#N/A,91,#N/A,20.5555555555556,24.8571428571429,1,FALSE,FALSE,3,TRUE,1,FALSE,80,"Swvu.summary3.","ACwvu.summary3.",#N/A,FALSE,FALSE,0.5,0.5,0.5,0.5,2,"&amp;F","&amp;A&amp;RPage &amp;P",TRUE,FALSE,FALSE,FALSE,1,50,#N/A,#N/A,"=R104C1:R153C31",FALSE,#N/A,#N/A,FALSE,FALSE,TRUE,1,600,600,FALSE,FALSE,TRUE,TRUE,TRUE}</definedName>
    <definedName name="question" hidden="1">{#N/A,#N/A,TRUE,"Assumptions";#N/A,#N/A,TRUE,"Op Projection";#N/A,#N/A,TRUE,"Capital";#N/A,#N/A,TRUE,"Income";#N/A,#N/A,TRUE,"Balance";#N/A,#N/A,TRUE,"Sources&amp;Uses"}</definedName>
    <definedName name="qw" hidden="1">{#N/A,#N/A,FALSE,"F-YLDS";#N/A,#N/A,FALSE,"ASP";#N/A,#N/A,FALSE,"FRPRD"}</definedName>
    <definedName name="qwdcxa" hidden="1">{#N/A,#N/A,FALSE,"Report Print"}</definedName>
    <definedName name="qwdqwdqwd" hidden="1">{#N/A,#N/A,TRUE,"Allacciamenti 5 anni";#N/A,#N/A,TRUE,"Carico 5 anni";#N/A,#N/A,TRUE,"Qualità a) 5 anni";#N/A,#N/A,TRUE,"Qualità b) 5 anni";#N/A,#N/A,TRUE,"Impatto ambientale 5 anni";#N/A,#N/A,TRUE,"Adeg. tecnico 5 anni"}</definedName>
    <definedName name="qwer" hidden="1">{#N/A,#N/A,TRUE,"Assumptions";#N/A,#N/A,TRUE,"Op Projection";#N/A,#N/A,TRUE,"Capital";#N/A,#N/A,TRUE,"Income";#N/A,#N/A,TRUE,"Balance";#N/A,#N/A,TRUE,"Sources&amp;Uses"}</definedName>
    <definedName name="qwqqqq" hidden="1">{"IS",#N/A,FALSE,"IS";"RPTIS",#N/A,FALSE,"RPTIS";"STATS",#N/A,FALSE,"STATS";"BS",#N/A,FALSE,"BS"}</definedName>
    <definedName name="raffa" hidden="1">{#N/A,#N/A,TRUE,"Allacciamenti 5 anni";#N/A,#N/A,TRUE,"Carico 5 anni";#N/A,#N/A,TRUE,"Qualità a) 5 anni";#N/A,#N/A,TRUE,"Qualità b) 5 anni";#N/A,#N/A,TRUE,"Impatto ambientale 5 anni";#N/A,#N/A,TRUE,"Adeg. tecnico 5 anni"}</definedName>
    <definedName name="reqwr" hidden="1">{"IS",#N/A,FALSE,"IS";"RPTIS",#N/A,FALSE,"RPTIS";"STATS",#N/A,FALSE,"STATS";"CELL",#N/A,FALSE,"CELL";"BS",#N/A,FALSE,"BS"}</definedName>
    <definedName name="resources" hidden="1">{#N/A,#N/A,FALSE,"Assessment";#N/A,#N/A,FALSE,"Staffing";#N/A,#N/A,FALSE,"Hires";#N/A,#N/A,FALSE,"Assumptions"}</definedName>
    <definedName name="rf" hidden="1">{#N/A,#N/A,FALSE,"F-YLDS";#N/A,#N/A,FALSE,"ASP";#N/A,#N/A,FALSE,"FRPRD"}</definedName>
    <definedName name="RISKOPP.LA" hidden="1">{"VISTA_1",#N/A,FALSE,"GRAFO"}</definedName>
    <definedName name="rng_Ref_Lists.AssetTypes" hidden="1" xml:space="preserve"> OFFSET(#REF!, 0, 0,#REF!)</definedName>
    <definedName name="rqrq" hidden="1">{"test2",#N/A,TRUE,"Prices"}</definedName>
    <definedName name="rrr" hidden="1">{#N/A,#N/A,TRUE,"Allacciamenti 5 anni";#N/A,#N/A,TRUE,"Carico 5 anni";#N/A,#N/A,TRUE,"Qualità a) 5 anni";#N/A,#N/A,TRUE,"Qualità b) 5 anni";#N/A,#N/A,TRUE,"Impatto ambientale 5 anni";#N/A,#N/A,TRUE,"Adeg. tecnico 5 anni"}</definedName>
    <definedName name="rrrrr" hidden="1">{"Methodology and Sourcing",#N/A,FALSE,"Methodology and Sourcing";"britishtelecom",#N/A,FALSE,"BT out";"CTC",#N/A,FALSE,"CTC out";"DT",#N/A,FALSE,"DT out";"FT",#N/A,FALSE,"FT out";"HKT",#N/A,FALSE,"HKT out";"KPN",#N/A,FALSE,"KPN out";"MATAV",#N/A,FALSE,"MATAV out";"PT Telkom",#N/A,FALSE,"PT Telkom out";"Tel Arg",#N/A,FALSE,"Tel Arg out";"Telef Arg",#N/A,FALSE,"TASA out";"Tel Asia",#N/A,FALSE,"Tel. Asia Out";"T de E",#N/A,FALSE,"T de E out";"Tel Malay",#N/A,FALSE,"Tel Malay out";"TELMEX",#N/A,FALSE,"Telmex out";"TNZ",#N/A,FALSE,"TNZ out";"Telkom SA",#N/A,FALSE,"Telkom SA out";"SPT",#N/A,FALSE,"SPT out";"USA",#N/A,FALSE,"USA out"}</definedName>
    <definedName name="sada" hidden="1">{#N/A,#N/A,TRUE,"Allacciamenti 5 anni";#N/A,#N/A,TRUE,"Carico 5 anni";#N/A,#N/A,TRUE,"Qualità a) 5 anni";#N/A,#N/A,TRUE,"Qualità b) 5 anni";#N/A,#N/A,TRUE,"Impatto ambientale 5 anni";#N/A,#N/A,TRUE,"Adeg. tecnico 5 anni"}</definedName>
    <definedName name="SAPBEXrevision" hidden="1">1</definedName>
    <definedName name="SAPBEXsysID" hidden="1">"BFP"</definedName>
    <definedName name="SAPBEXwbID" hidden="1">"40NTZJ4HSC4TXC7J878FT575W"</definedName>
    <definedName name="sas" hidden="1">{"Tariff Comparison",#N/A,FALSE,"Benchmarking";"Tariff Comparison 2",#N/A,FALSE,"Benchmarking";"Tariff Comparison 3",#N/A,FALSE,"Benchmarking"}</definedName>
    <definedName name="sd" hidden="1">{#N/A,#N/A,FALSE,"F-YLDS";#N/A,#N/A,FALSE,"ASP";#N/A,#N/A,FALSE,"FRPRD"}</definedName>
    <definedName name="sda" hidden="1">{"'Finale (2)'!$A$2:$C$3"}</definedName>
    <definedName name="sdfaslk" hidden="1">{TRUE,TRUE,-1.25,-15.5,604.5,369,FALSE,FALSE,TRUE,TRUE,0,1,83,1,38,4,5,4,TRUE,TRUE,3,TRUE,1,TRUE,75,"Swvu.inputs._.raw._.data.","ACwvu.inputs._.raw._.data.",#N/A,FALSE,FALSE,0.5,0.5,0.5,0.5,2,"&amp;F","&amp;A&amp;RPage &amp;P",FALSE,FALSE,FALSE,FALSE,1,60,#N/A,#N/A,"=R1C61:R53C89","=C1:C5",#N/A,#N/A,FALSE,FALSE,FALSE,1,600,600,FALSE,FALSE,TRUE,TRUE,TRUE}</definedName>
    <definedName name="sdsd" hidden="1">{#N/A,#N/A,TRUE,"Allacciamenti 5 anni";#N/A,#N/A,TRUE,"Carico 5 anni";#N/A,#N/A,TRUE,"Qualità a) 5 anni";#N/A,#N/A,TRUE,"Qualità b) 5 anni";#N/A,#N/A,TRUE,"Impatto ambientale 5 anni";#N/A,#N/A,TRUE,"Adeg. tecnico 5 anni"}</definedName>
    <definedName name="se" hidden="1">{#N/A,#N/A,FALSE,"A&amp;E";#N/A,#N/A,FALSE,"HighTop";#N/A,#N/A,FALSE,"JG";#N/A,#N/A,FALSE,"RI";#N/A,#N/A,FALSE,"woHT";#N/A,#N/A,FALSE,"woHT&amp;JG"}</definedName>
    <definedName name="sencount" hidden="1">1</definedName>
    <definedName name="Set">" "</definedName>
    <definedName name="si" hidden="1">{TRUE,TRUE,-1.25,-15.5,604.5,369,FALSE,FALSE,TRUE,TRUE,0,1,#N/A,41,#N/A,20.5555555555556,27.0714285714286,1,FALSE,FALSE,3,TRUE,1,FALSE,80,"Swvu.summary2.","ACwvu.summary2.",#N/A,FALSE,FALSE,0.5,0.5,0.5,0.5,2,"&amp;F","&amp;A&amp;RPage &amp;P",TRUE,FALSE,FALSE,FALSE,1,50,#N/A,#N/A,"=R56C1:R103C31",FALSE,#N/A,#N/A,FALSE,FALSE,TRUE,1,600,600,FALSE,FALSE,TRUE,TRUE,TRUE}</definedName>
    <definedName name="spo" hidden="1">{TRUE,TRUE,-1.25,-15.5,604.5,369,FALSE,FALSE,TRUE,TRUE,0,1,#N/A,91,#N/A,20.5555555555556,24.8571428571429,1,FALSE,FALSE,3,TRUE,1,FALSE,80,"Swvu.summary3.","ACwvu.summary3.",#N/A,FALSE,FALSE,0.5,0.5,0.5,0.5,2,"&amp;F","&amp;A&amp;RPage &amp;P",TRUE,FALSE,FALSE,FALSE,1,50,#N/A,#N/A,"=R104C1:R153C31",FALSE,#N/A,#N/A,FALSE,FALSE,TRUE,1,600,600,FALSE,FALSE,TRUE,TRUE,TRUE}</definedName>
    <definedName name="SpreadsheetBuilder_1" hidden="1">#REF!</definedName>
    <definedName name="SpreadsheetBuilder_2" hidden="1">#REF!</definedName>
    <definedName name="SpreadsheetBuilder_3" hidden="1">#REF!</definedName>
    <definedName name="SpreadsheetBuilder_5" hidden="1">#REF!</definedName>
    <definedName name="ss" hidden="1">{#N/A,#N/A,TRUE,"Allacciamenti 5 anni";#N/A,#N/A,TRUE,"Carico 5 anni";#N/A,#N/A,TRUE,"Qualità a) 5 anni";#N/A,#N/A,TRUE,"Qualità b) 5 anni";#N/A,#N/A,TRUE,"Impatto ambientale 5 anni";#N/A,#N/A,TRUE,"Adeg. tecnico 5 anni"}</definedName>
    <definedName name="sss" hidden="1">{#N/A,#N/A,TRUE,"Allacciamenti 5 anni";#N/A,#N/A,TRUE,"Carico 5 anni";#N/A,#N/A,TRUE,"Qualità a) 5 anni";#N/A,#N/A,TRUE,"Qualità b) 5 anni";#N/A,#N/A,TRUE,"Impatto ambientale 5 anni";#N/A,#N/A,TRUE,"Adeg. tecnico 5 anni"}</definedName>
    <definedName name="SSSS" hidden="1">{#N/A,#N/A,TRUE,"Allacciamenti 5 anni";#N/A,#N/A,TRUE,"Carico 5 anni";#N/A,#N/A,TRUE,"Qualità a) 5 anni";#N/A,#N/A,TRUE,"Qualità b) 5 anni";#N/A,#N/A,TRUE,"Impatto ambientale 5 anni";#N/A,#N/A,TRUE,"Adeg. tecnico 5 anni"}</definedName>
    <definedName name="st" hidden="1">{"IS",#N/A,FALSE,"IS";"RPTIS",#N/A,FALSE,"RPTIS";"STATS",#N/A,FALSE,"STATS";"BS",#N/A,FALSE,"BS"}</definedName>
    <definedName name="staffing2" hidden="1">{#N/A,#N/A,FALSE,"Assessment";#N/A,#N/A,FALSE,"Staffing";#N/A,#N/A,FALSE,"Hires";#N/A,#N/A,FALSE,"Assumptions"}</definedName>
    <definedName name="Staffing3" hidden="1">{#N/A,#N/A,FALSE,"Assessment";#N/A,#N/A,FALSE,"Staffing";#N/A,#N/A,FALSE,"Hires";#N/A,#N/A,FALSE,"Assumptions"}</definedName>
    <definedName name="str" hidden="1">{"summary1",#N/A,TRUE,"Comps";"summary2",#N/A,TRUE,"Comps";"summary3",#N/A,TRUE,"Comps"}</definedName>
    <definedName name="Stub" hidden="1">#REF!</definedName>
    <definedName name="su" hidden="1">{TRUE,TRUE,-1.25,-15.5,604.5,369,FALSE,FALSE,TRUE,TRUE,0,1,#N/A,1,#N/A,20.5555555555556,28.9285714285714,1,FALSE,FALSE,3,TRUE,1,FALSE,80,"Swvu.summary1.","ACwvu.summary1.",#N/A,FALSE,FALSE,0.5,0.5,0.5,0.5,2,"&amp;F","&amp;L&amp;D&amp;C&amp;A&amp;RPage &amp;P",TRUE,FALSE,FALSE,FALSE,1,50,#N/A,#N/A,"=R1C1:R55C31",FALSE,#N/A,#N/A,FALSE,FALSE,TRUE,1,600,600,FALSE,FALSE,TRUE,TRUE,TRUE}</definedName>
    <definedName name="sw" hidden="1">{"test2",#N/A,TRUE,"Prices"}</definedName>
    <definedName name="sy" hidden="1">{TRUE,TRUE,-1.25,-15.5,604.5,369,FALSE,FALSE,TRUE,TRUE,0,1,83,1,38,4,5,4,TRUE,TRUE,3,TRUE,1,TRUE,75,"Swvu.inputs._.raw._.data.","ACwvu.inputs._.raw._.data.",#N/A,FALSE,FALSE,0.5,0.5,0.5,0.5,2,"&amp;F","&amp;A&amp;RPage &amp;P",FALSE,FALSE,FALSE,FALSE,1,60,#N/A,#N/A,"=R1C61:R53C89","=C1:C5",#N/A,#N/A,FALSE,FALSE,FALSE,1,600,600,FALSE,FALSE,TRUE,TRUE,TRUE}</definedName>
    <definedName name="t" hidden="1">{#N/A,#N/A,FALSE,"FRPRD"}</definedName>
    <definedName name="Temp_2" hidden="1">{#N/A,#N/A,FALSE,"Assessment";#N/A,#N/A,FALSE,"Staffing";#N/A,#N/A,FALSE,"Hires";#N/A,#N/A,FALSE,"Assumptions"}</definedName>
    <definedName name="Temp_3" hidden="1">{#N/A,#N/A,FALSE,"Assessment";#N/A,#N/A,FALSE,"Staffing";#N/A,#N/A,FALSE,"Hires";#N/A,#N/A,FALSE,"Assumptions"}</definedName>
    <definedName name="tg" hidden="1">{#N/A,#N/A,FALSE,"FRPRD"}</definedName>
    <definedName name="TOTAL_IN" hidden="1">{"Informes",#N/A,FALSE,"CA";"Informes",#N/A,FALSE,"CN";"Informes",#N/A,FALSE,"INVERSIONES";"Informes",#N/A,FALSE,"CN Oficial";"Informes",#N/A,FALSE,"CA Oficial";"Informes",#N/A,FALSE,"Res Datos Areas"}</definedName>
    <definedName name="TOTAL_INFORMES" hidden="1">{"Informes",#N/A,FALSE,"CA";"Informes",#N/A,FALSE,"CN";"Informes",#N/A,FALSE,"INVERSIONES";"Informes",#N/A,FALSE,"CN Oficial";"Informes",#N/A,FALSE,"CA Oficial";"Informes",#N/A,FALSE,"Res Datos Areas"}</definedName>
    <definedName name="Trial" hidden="1">#REF!</definedName>
    <definedName name="tt" hidden="1">{#N/A,#N/A,TRUE,"Allacciamenti 5 anni";#N/A,#N/A,TRUE,"Carico 5 anni";#N/A,#N/A,TRUE,"Qualità a) 5 anni";#N/A,#N/A,TRUE,"Qualità b) 5 anni";#N/A,#N/A,TRUE,"Impatto ambientale 5 anni";#N/A,#N/A,TRUE,"Adeg. tecnico 5 anni"}</definedName>
    <definedName name="tttt" hidden="1">{"Area1",#N/A,TRUE,"Obiettivo";"Area2",#N/A,TRUE,"Dati per Direzione"}</definedName>
    <definedName name="ttttt" hidden="1">{"Area1",#N/A,TRUE,"Obiettivo";"Area2",#N/A,TRUE,"Dati per Direzione"}</definedName>
    <definedName name="u" hidden="1">{#N/A,#N/A,TRUE,"Allacciamenti 5 anni";#N/A,#N/A,TRUE,"Carico 5 anni";#N/A,#N/A,TRUE,"Qualità a) 5 anni";#N/A,#N/A,TRUE,"Qualità b) 5 anni";#N/A,#N/A,TRUE,"Impatto ambientale 5 anni";#N/A,#N/A,TRUE,"Adeg. tecnico 5 anni"}</definedName>
    <definedName name="uj" hidden="1">{#N/A,#N/A,FALSE,"F-YLDS";#N/A,#N/A,FALSE,"ASP";#N/A,#N/A,FALSE,"FRPRD"}</definedName>
    <definedName name="UNI_FILT_OFFSPEC" hidden="1">2</definedName>
    <definedName name="UNI_FILT_ONSPEC" hidden="1">1</definedName>
    <definedName name="UNI_NOTHING" hidden="1">0</definedName>
    <definedName name="UNI_PRES_FILTER" hidden="1">1</definedName>
    <definedName name="UNI_PRES_HEADINGS" hidden="1">16</definedName>
    <definedName name="UNI_PRES_INVERT" hidden="1">2</definedName>
    <definedName name="UNI_PRES_MATRIX" hidden="1">4</definedName>
    <definedName name="UNI_PRES_MERGED" hidden="1">8</definedName>
    <definedName name="UNI_PRES_OUTLIERS" hidden="1">32</definedName>
    <definedName name="UNI_RET_ATTRIB" hidden="1">64</definedName>
    <definedName name="UNI_RET_CONF" hidden="1">32</definedName>
    <definedName name="UNI_RET_DESC" hidden="1">4</definedName>
    <definedName name="UNI_RET_EQUIP" hidden="1">1</definedName>
    <definedName name="UNI_RET_OFFSPEC" hidden="1">512</definedName>
    <definedName name="UNI_RET_ONSPEC" hidden="1">256</definedName>
    <definedName name="UNI_RET_PROP" hidden="1">32</definedName>
    <definedName name="UNI_RET_PROPDESC" hidden="1">64</definedName>
    <definedName name="UNI_RET_SMPLPNT" hidden="1">4</definedName>
    <definedName name="UNI_RET_SPECMAX" hidden="1">2048</definedName>
    <definedName name="UNI_RET_SPECMIN" hidden="1">1024</definedName>
    <definedName name="UNI_RET_TAG" hidden="1">1</definedName>
    <definedName name="UNI_RET_TESTTIME" hidden="1">128</definedName>
    <definedName name="UNI_RET_TIME" hidden="1">8</definedName>
    <definedName name="UNI_RET_UNIT" hidden="1">2</definedName>
    <definedName name="UNI_RET_VALUE" hidden="1">16</definedName>
    <definedName name="ursula" hidden="1">{"Side 1",#N/A,FALSE,"Hovedark";"Side 2",#N/A,FALSE,"Hovedark";"Cash Flow",#N/A,FALSE,"Hovedark";"Bagside DK",#N/A,FALSE,"Bagside";"Bidrag",#N/A,FALSE,"Bidrag";"Valuation",#N/A,FALSE,"Valuation";"Privatforbrug",#N/A,FALSE,"Macro";"Penetreing",#N/A,FALSE,"Oms. forv.";"Prod_Markeder",#N/A,FALSE,"Oms. forv.";"penetreing",#N/A,FALSE,"Penetrering"}</definedName>
    <definedName name="uu" hidden="1">{#N/A,#N/A,TRUE,"Allacciamenti 5 anni";#N/A,#N/A,TRUE,"Carico 5 anni";#N/A,#N/A,TRUE,"Qualità a) 5 anni";#N/A,#N/A,TRUE,"Qualità b) 5 anni";#N/A,#N/A,TRUE,"Impatto ambientale 5 anni";#N/A,#N/A,TRUE,"Adeg. tecnico 5 anni"}</definedName>
    <definedName name="v" hidden="1">{#N/A,#N/A,FALSE,"F-YLDS";#N/A,#N/A,FALSE,"ASP";#N/A,#N/A,FALSE,"FRPRD"}</definedName>
    <definedName name="vall" hidden="1">{"mgmt forecast",#N/A,FALSE,"Mgmt Forecast";"dcf table",#N/A,FALSE,"Mgmt Forecast";"sensitivity",#N/A,FALSE,"Mgmt Forecast";"table inputs",#N/A,FALSE,"Mgmt Forecast";"calculations",#N/A,FALSE,"Mgmt Forecast"}</definedName>
    <definedName name="vcxb" hidden="1">{#N/A,#N/A,FALSE,"Table of Contents";#N/A,#N/A,FALSE,"Overview";#N/A,#N/A,FALSE,"Data"}</definedName>
    <definedName name="VR" hidden="1">{#N/A,#N/A,FALSE,"F-YLDS";#N/A,#N/A,FALSE,"ASP";#N/A,#N/A,FALSE,"FRPRD"}</definedName>
    <definedName name="vrr" hidden="1">{#N/A,#N/A,FALSE,"FRPRD"}</definedName>
    <definedName name="VV" hidden="1">{#N/A,#N/A,TRUE,"Allacciamenti 5 anni";#N/A,#N/A,TRUE,"Carico 5 anni";#N/A,#N/A,TRUE,"Qualità a) 5 anni";#N/A,#N/A,TRUE,"Qualità b) 5 anni";#N/A,#N/A,TRUE,"Impatto ambientale 5 anni";#N/A,#N/A,TRUE,"Adeg. tecnico 5 anni"}</definedName>
    <definedName name="VVV" hidden="1">{#N/A,#N/A,TRUE,"Allacciamenti 5 anni";#N/A,#N/A,TRUE,"Carico 5 anni";#N/A,#N/A,TRUE,"Qualità a) 5 anni";#N/A,#N/A,TRUE,"Qualità b) 5 anni";#N/A,#N/A,TRUE,"Impatto ambientale 5 anni";#N/A,#N/A,TRUE,"Adeg. tecnico 5 anni"}</definedName>
    <definedName name="VVVV" hidden="1">{#N/A,#N/A,TRUE,"Allacciamenti 5 anni";#N/A,#N/A,TRUE,"Carico 5 anni";#N/A,#N/A,TRUE,"Qualità a) 5 anni";#N/A,#N/A,TRUE,"Qualità b) 5 anni";#N/A,#N/A,TRUE,"Impatto ambientale 5 anni";#N/A,#N/A,TRUE,"Adeg. tecnico 5 anni"}</definedName>
    <definedName name="w" hidden="1">{#N/A,#N/A,FALSE,"F-YLDS";#N/A,#N/A,FALSE,"ASP";#N/A,#N/A,FALSE,"FRPRD"}</definedName>
    <definedName name="we" hidden="1">{#N/A,#N/A,FALSE,"FRPRD"}</definedName>
    <definedName name="wrn.ALL." hidden="1">{#N/A,#N/A,FALSE,"DCF";#N/A,#N/A,FALSE,"WACC";#N/A,#N/A,FALSE,"Sales_EBIT";#N/A,#N/A,FALSE,"Capex_Depreciation";#N/A,#N/A,FALSE,"WC";#N/A,#N/A,FALSE,"Interest";#N/A,#N/A,FALSE,"Assumptions"}</definedName>
    <definedName name="wrn.All._.Company._.Analyses." hidden="1">{"Methodology and Sourcing",#N/A,FALSE,"Methodology and Sourcing";"britishtelecom",#N/A,FALSE,"BT out";"CTC",#N/A,FALSE,"CTC out";"DT",#N/A,FALSE,"DT out";"FT",#N/A,FALSE,"FT out";"HKT",#N/A,FALSE,"HKT out";"KPN",#N/A,FALSE,"KPN out";"MATAV",#N/A,FALSE,"MATAV out";"PT Telkom",#N/A,FALSE,"PT Telkom out";"Tel Arg",#N/A,FALSE,"Tel Arg out";"Telef Arg",#N/A,FALSE,"TASA out";"Tel Asia",#N/A,FALSE,"Tel. Asia Out";"T de E",#N/A,FALSE,"T de E out";"Tel Malay",#N/A,FALSE,"Tel Malay out";"TELMEX",#N/A,FALSE,"Telmex out";"TNZ",#N/A,FALSE,"TNZ out";"Telkom SA",#N/A,FALSE,"Telkom SA out";"SPT",#N/A,FALSE,"SPT out";"USA",#N/A,FALSE,"USA out"}</definedName>
    <definedName name="wrn.All._.Financials." hidden="1">{#N/A,#N/A,TRUE,"Assumptions";#N/A,#N/A,TRUE,"Op Projection";#N/A,#N/A,TRUE,"Capital";#N/A,#N/A,TRUE,"Income";#N/A,#N/A,TRUE,"Balance";#N/A,#N/A,TRUE,"Sources&amp;Uses"}</definedName>
    <definedName name="wrn.ALL.Ge" hidden="1">{#N/A,#N/A,FALSE,"DCF";#N/A,#N/A,FALSE,"WACC";#N/A,#N/A,FALSE,"Sales_EBIT";#N/A,#N/A,FALSE,"Capex_Depreciation";#N/A,#N/A,FALSE,"WC";#N/A,#N/A,FALSE,"Interest";#N/A,#N/A,FALSE,"Assumptions"}</definedName>
    <definedName name="wrn.All_Excl_Depr." hidden="1">{"Front_Page",#N/A,TRUE,"Front Page";#N/A,#N/A,TRUE,"Summary";#N/A,#N/A,TRUE,"GenAssump";#N/A,#N/A,TRUE,"Shut-down";"ProdAssump1_2000_2009",#N/A,TRUE,"ProdAssump";"ProdAssump2_2010_2019",#N/A,TRUE,"ProdAssump";"ProdAssump3_2000_2009",#N/A,TRUE,"ProdAssump";"ProdAssump4_2010_2019",#N/A,TRUE,"ProdAssump";"ProdAssump5_2000_2009",#N/A,TRUE,"ProdAssump";"ProdAssump6_2010_2019",#N/A,TRUE,"ProdAssump";"ProdAssump7_2000_2009",#N/A,TRUE,"ProdAssump";"ProdAssump8_2010_2019",#N/A,TRUE,"ProdAssump";"ProdAssump9_2000_2009",#N/A,TRUE,"ProdAssump";"ProdAssump10_2010_2019",#N/A,TRUE,"ProdAssump";"ProdAssump11_2000_2009",#N/A,TRUE,"ProdAssump";"ProdAssump12_2010_2019",#N/A,TRUE,"ProdAssump";"ProdAssump13_2000_2009",#N/A,TRUE,"ProdAssump";"ProdAssump14_2010_2019",#N/A,TRUE,"ProdAssump";"ProdAssump15_2000_2009",#N/A,TRUE,"ProdAssump";"ProdAssump16_2010_2019",#N/A,TRUE,"ProdAssump";"ProdAssumpTotal1",#N/A,TRUE,"ProdAssump";"ProdAssumpTotal2",#N/A,TRUE,"ProdAssump";"ProdQuantities1_2000_2009",#N/A,TRUE,"ProdAssump";"ProdQuantities2_2010_2019",#N/A,TRUE,"ProdAssump";"ProdQuantities3_2000_2009",#N/A,TRUE,"ProdAssump";"ProdQuantities4_2010_2019",#N/A,TRUE,"ProdAssump";"ProdQuantities5_2000_2009",#N/A,TRUE,"ProdAssump";"ProdQuantities6_2010_2019",#N/A,TRUE,"ProdAssump";"ProdQuantities7_2000_2009",#N/A,TRUE,"ProdAssump";"ProdQuantities8_2010_2019",#N/A,TRUE,"ProdAssump";"ProdQuantities9_2000_2009",#N/A,TRUE,"ProdAssump";"ProdQuantities10_2010_2019",#N/A,TRUE,"ProdAssump";"ProdQuantities11_2000_2009",#N/A,TRUE,"ProdAssump";"ProdQuantities12_2010_2019",#N/A,TRUE,"ProdAssump";"ProdQuantitiesTotal2000_2009",#N/A,TRUE,"ProdAssump";"ProdQuantitiesTotal2010_2019",#N/A,TRUE,"ProdAssump";"Capex1",#N/A,TRUE,"ProdAssump";"Capex2",#N/A,TRUE,"ProdAssump";"Capex3",#N/A,TRUE,"ProdAssump";"PLGGAAP1",#N/A,TRUE,"BS US GAAP";"PLGGAAP2",#N/A,TRUE,"BS US GAAP";"PLGGAAP3",#N/A,TRUE,"BS US GAAP";"PLGGAAP4",#N/A,TRUE,"BS US GAAP";"CFGGAAP1a",#N/A,TRUE,"BS US GAAP";"CFGGAAP2a",#N/A,TRUE,"BS US GAAP";"WCGGAAP1",#N/A,TRUE,"BS US GAAP";"WCGGAAP2",#N/A,TRUE,"BS US GAAP";"DebtGGAAP1",#N/A,TRUE,"BS US GAAP";"DebtGGAAP2",#N/A,TRUE,"BS US GAAP";"BSGGAAP1",#N/A,TRUE,"BS G GAAP";"BSGGAAP2",#N/A,TRUE,"BS G GAAP";"PLUSGAAP1",#N/A,TRUE,"P&amp;L US GAAP";"PLUSGAAP2",#N/A,TRUE,"P&amp;L US GAAP";"PLUSGAAP3",#N/A,TRUE,"P&amp;L US GAAP";"PLUSGAAP4",#N/A,TRUE,"P&amp;L US GAAP";"CFUSGAAP1a",#N/A,TRUE,"P&amp;L US GAAP";"CFUSGAAP2a",#N/A,TRUE,"P&amp;L US GAAP";"WCUSGAAP1",#N/A,TRUE,"P&amp;L US GAAP";"WCUSGAAP2",#N/A,TRUE,"P&amp;L US GAAP";"DebtUSGAAP1",#N/A,TRUE,"P&amp;L US GAAP";"DebtUSGAAP2",#N/A,TRUE,"P&amp;L US GAAP";"BSUSGAAP1",#N/A,TRUE,"P&amp;L US GAAP";"BSUSGAAP2",#N/A,TRUE,"P&amp;L US GAAP";"CFUSGAAP1",#N/A,TRUE,"CF US GAAP";"CFUSGAAP2",#N/A,TRUE,"CF US GAAP";"CFGGAAP1",#N/A,TRUE,"CF G GAAP";"CFGGAAP2",#N/A,TRUE,"CF G GAAP"}</definedName>
    <definedName name="wrn.All_ProdQuantities." hidden="1">{"ProdQuantities1_2000_2009",#N/A,FALSE,"ProdQuantities";"ProdQuantities2_2010_2019",#N/A,FALSE,"ProdQuantities";"ProdQuantities3_2000_2009",#N/A,FALSE,"ProdQuantities";"ProdQuantities4_2010_2019",#N/A,FALSE,"ProdQuantities";"ProdQuantities5_2000_2009",#N/A,FALSE,"ProdQuantities";"ProdQuantities6_2010_2019",#N/A,FALSE,"ProdQuantities";"ProdQuantities7_2000_2009",#N/A,FALSE,"ProdQuantities";"ProdQuantities8_2010_2019",#N/A,FALSE,"ProdQuantities";"ProdQuantities9_2000_2009",#N/A,FALSE,"ProdQuantities";"ProdQuantities10_2010_2019",#N/A,FALSE,"ProdQuantities";"ProdQuantities11_2000_2009",#N/A,FALSE,"ProdQuantities";"ProdQuantities12_2010_2019",#N/A,FALSE,"ProdQuantities";"ProdQuantitiesTotal2000_2009",#N/A,FALSE,"ProdQuantities";"ProdQuantitiesTotal2010_2019",#N/A,FALSE,"ProdQuantities"}</definedName>
    <definedName name="wrn.annualpl." hidden="1">{#N/A,#N/A,FALSE,"Sheet1"}</definedName>
    <definedName name="wrn.annualpll." hidden="1">{#N/A,#N/A,FALSE,"Sheet1"}</definedName>
    <definedName name="wrn.Asia." hidden="1">{"rawdata",#N/A,TRUE,"HKT";"in",#N/A,TRUE,"HKT";"rawdata",#N/A,TRUE,"PTInd";"in",#N/A,TRUE,"PTInd";"rawdata",#N/A,TRUE,"NTT";"in",#N/A,TRUE,"NTT";"rawdata",#N/A,TRUE,"PLD";"in",#N/A,TRUE,"PLD";"rawdata",#N/A,TRUE,"PTTelk";"in",#N/A,TRUE,"PTTelk";"rawdata",#N/A,TRUE,"ST ";"in",#N/A,TRUE,"ST ";"rawdata",#N/A,TRUE,"TAsia";"in",#N/A,TRUE,"TAsia";"rawdata",#N/A,TRUE,"TNZ";"in",#N/A,TRUE,"TNZ";"rawdata",#N/A,TRUE,"TMal";"in",#N/A,TRUE,"TMal";"rawdata",#N/A,TRUE,"TTT";"in",#N/A,TRUE,"TTT";"rawdata",#N/A,TRUE,"Telst";"in",#N/A,TRUE,"Telst"}</definedName>
    <definedName name="wrn.back" hidden="1">{"Back Page",#N/A,FALSE,"Front and Back"}</definedName>
    <definedName name="wrn.Back._.Page." hidden="1">{"Back Page",#N/A,FALSE,"Front and Back"}</definedName>
    <definedName name="wrn.Balance._.Sheets." hidden="1">{"BS",#N/A,FALSE,"BUDGET";"BS ENA",#N/A,FALSE,"BUDGET";"BS TS Holdings",#N/A,FALSE,"BUDGET";"BS Elim Entries",#N/A,FALSE,"BUDGET";"BS Finance",#N/A,FALSE,"BUDGET";"BS Acq",#N/A,FALSE,"BUDGET";"BS Acq II",#N/A,FALSE,"BUDGET"}</definedName>
    <definedName name="wrn.BalanceSheetGermanGAAP2000_2009." hidden="1">{"BSGGAAP1",#N/A,FALSE,"P&amp;L G GAAP"}</definedName>
    <definedName name="wrn.BalanceSheetGermanGAAP2010_2019." hidden="1">{"BSGGAAP2",#N/A,FALSE,"BS G GAAP"}</definedName>
    <definedName name="wrn.BalanceSheetUSGAAP2000_2009." hidden="1">{"BSUSGAAP1",#N/A,FALSE,"BS US GAAP"}</definedName>
    <definedName name="wrn.BalanceSheetUSGAAP2010_2019." hidden="1">{"BSUSGAAP2",#N/A,FALSE,"BS US GAAP"}</definedName>
    <definedName name="wrn.BEL." hidden="1">{"IS",#N/A,FALSE,"IS";"RPTIS",#N/A,FALSE,"RPTIS";"STATS",#N/A,FALSE,"STATS";"CELL",#N/A,FALSE,"CELL";"BS",#N/A,FALSE,"BS"}</definedName>
    <definedName name="wrn.C_G_Hele." hidden="1">{"Side 1",#N/A,FALSE,"Hovedark";"Side 2",#N/A,FALSE,"Hovedark";"Cash Flow",#N/A,FALSE,"Hovedark";"Butik_oms",#N/A,FALSE,"Omsætning";"Lande_oms",#N/A,FALSE,"Land";"Halvår",#N/A,FALSE,"Halvår";"Valuation",#N/A,FALSE,"Valuation";"DCF",#N/A,FALSE,"DCF";"Bidrag",#N/A,FALSE,"Bidrag";"Bagside DK",#N/A,FALSE,"Bagside"}</definedName>
    <definedName name="wrn.Capex1." hidden="1">{"Capex1",#N/A,FALSE,"Capex"}</definedName>
    <definedName name="wrn.Capex2." hidden="1">{"Capex2",#N/A,FALSE,"Capex"}</definedName>
    <definedName name="wrn.Capex3." hidden="1">{"Capex3",#N/A,FALSE,"Capex"}</definedName>
    <definedName name="wrn.CashFlowGermanGAAP2000_2009." hidden="1">{"CFGGAAP1a",#N/A,FALSE,"CF G GAAP"}</definedName>
    <definedName name="wrn.CashFlowGermanGAAP2010_2019." hidden="1">{"CFGGAAP2a",#N/A,FALSE,"CF G GAAP"}</definedName>
    <definedName name="wrn.CashFlowUSGAAP2000_2009." hidden="1">{"CFUSGAAP1a",#N/A,FALSE,"CF US GAAP"}</definedName>
    <definedName name="wrn.CashFlowUSGAAP2009_2019." hidden="1">{"CFUSGAAP2a",#N/A,FALSE,"CF US GAAP"}</definedName>
    <definedName name="wrn.Central." hidden="1">{"Side 1",#N/A,FALSE,"Hovedark";"Side 2",#N/A,FALSE,"Hovedark";"Side 3",#N/A,FALSE,"Hovedark"}</definedName>
    <definedName name="wrn.CFGGAAPMSDW." hidden="1">{"CFGGAAP1",#N/A,FALSE,"P&amp;L G GAAP";"CFGGAAP2",#N/A,FALSE,"P&amp;L G GAAP"}</definedName>
    <definedName name="wrn.comps." hidden="1">{#N/A,#N/A,FALSE,"Comp"}</definedName>
    <definedName name="wrn.contribution." hidden="1">{#N/A,#N/A,FALSE,"Contribution Analysis"}</definedName>
    <definedName name="wrn.Cover." hidden="1">{"coverall",#N/A,FALSE,"Definitions";"cover1",#N/A,FALSE,"Definitions";"cover2",#N/A,FALSE,"Definitions";"cover3",#N/A,FALSE,"Definitions";"cover4",#N/A,FALSE,"Definitions";"cover5",#N/A,FALSE,"Definitions";"blank",#N/A,FALSE,"Definitions"}</definedName>
    <definedName name="wrn.csc." hidden="1">{"orixcsc",#N/A,FALSE,"ORIX CSC";"orixcsc2",#N/A,FALSE,"ORIX CSC"}</definedName>
    <definedName name="wrn.csc2." hidden="1">{#N/A,#N/A,FALSE,"ORIX CSC"}</definedName>
    <definedName name="wrn.Dahl." hidden="1">{"Resultat",#N/A,TRUE,"Hovedtal";"Balance",#N/A,TRUE,"Hovedtal";"Cash_Flow",#N/A,TRUE,"Hovedtal"}</definedName>
    <definedName name="wrn.database." hidden="1">{"subs",#N/A,FALSE,"database ";"proportional",#N/A,FALSE,"database "}</definedName>
    <definedName name="wrn.dcf." hidden="1">{"mgmt forecast",#N/A,FALSE,"Mgmt Forecast";"dcf table",#N/A,FALSE,"Mgmt Forecast";"sensitivity",#N/A,FALSE,"Mgmt Forecast";"table inputs",#N/A,FALSE,"Mgmt Forecast";"calculations",#N/A,FALSE,"Mgmt Forecast"}</definedName>
    <definedName name="wrn.dcf2" hidden="1">{"mgmt forecast",#N/A,FALSE,"Mgmt Forecast";"dcf table",#N/A,FALSE,"Mgmt Forecast";"sensitivity",#N/A,FALSE,"Mgmt Forecast";"table inputs",#N/A,FALSE,"Mgmt Forecast";"calculations",#N/A,FALSE,"Mgmt Forecast"}</definedName>
    <definedName name="wrn.dcf3" hidden="1">{"mgmt forecast",#N/A,FALSE,"Mgmt Forecast";"dcf table",#N/A,FALSE,"Mgmt Forecast";"sensitivity",#N/A,FALSE,"Mgmt Forecast";"table inputs",#N/A,FALSE,"Mgmt Forecast";"calculations",#N/A,FALSE,"Mgmt Forecast"}</definedName>
    <definedName name="wrn.dcf4" hidden="1">{"mgmt forecast",#N/A,FALSE,"Mgmt Forecast";"dcf table",#N/A,FALSE,"Mgmt Forecast";"sensitivity",#N/A,FALSE,"Mgmt Forecast";"table inputs",#N/A,FALSE,"Mgmt Forecast";"calculations",#N/A,FALSE,"Mgmt Forecast"}</definedName>
    <definedName name="wrn.dcf5" hidden="1">{"mgmt forecast",#N/A,FALSE,"Mgmt Forecast";"dcf table",#N/A,FALSE,"Mgmt Forecast";"sensitivity",#N/A,FALSE,"Mgmt Forecast";"table inputs",#N/A,FALSE,"Mgmt Forecast";"calculations",#N/A,FALSE,"Mgmt Forecast"}</definedName>
    <definedName name="wrn.DebtGermanGAAP2000_2009." hidden="1">{"DebtGGAAP1",#N/A,FALSE,"P&amp;L G GAAP"}</definedName>
    <definedName name="wrn.DebtGermanGAAP2010_2019." hidden="1">{"DebtGGAAP2",#N/A,FALSE,"P&amp;L G GAAP"}</definedName>
    <definedName name="wrn.DebtUSGAAP2000_2009." hidden="1">{"DebtUSGAAP1",#N/A,FALSE,"P&amp;L US GAAP"}</definedName>
    <definedName name="wrn.DebtUSGAAP2010_2019." hidden="1">{"DebtUSGAAP2",#N/A,FALSE,"P&amp;L US GAAP"}</definedName>
    <definedName name="wrn.Detailed._.P._.and._.L." hidden="1">{"P and L Detail Page 1",#N/A,FALSE,"Data";"P and L Detail Page 2",#N/A,FALSE,"Data"}</definedName>
    <definedName name="wrn.DLH_hele." hidden="1">{"Side 1",#N/A,FALSE,"Hovedark";"Side 2",#N/A,FALSE,"Hovedark";"Cash Flow",#N/A,FALSE,"Hovedark";"Breakdown",#N/A,FALSE,"Breakdown";"Valuation",#N/A,FALSE,"Valuation";"Bidrag",#N/A,FALSE,"Bidrag"}</definedName>
    <definedName name="wrn.Earnings._.Model."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wrn.Employee._.Efficiency." hidden="1">{"Employee Efficiency",#N/A,FALSE,"Benchmarking"}</definedName>
    <definedName name="wrn.Europe." hidden="1">{"rawdata",#N/A,TRUE,"BT ";"in",#N/A,TRUE,"BT ";"rawdata",#N/A,TRUE,"CW ";"in",#N/A,TRUE,"CW ";"rawdata",#N/A,TRUE,"KPN";"in",#N/A,TRUE,"KPN";"rawdata",#N/A,TRUE,"OTE";"in",#N/A,TRUE,"OTE";"rawdata",#N/A,TRUE,"Port";"in",#N/A,TRUE,"Port";"rawdata",#N/A,TRUE,"SPT";"in",#N/A,TRUE,"SPT";"rawdata",#N/A,TRUE,"TD ";"in",#N/A,TRUE,"TD ";"rawdata",#N/A,TRUE,"TItal";"rawdata2",#N/A,TRUE,"TItal";"in",#N/A,TRUE,"TItal";"rawdata",#N/A,TRUE,"TdEsp";"in",#N/A,TRUE,"TdEsp";"rawdata",#N/A,TRUE,"Belg";"in",#N/A,TRUE,"Belg";"rawdata",#N/A,TRUE,"BEZEQ";"in",#N/A,TRUE,"BEZEQ";"rawdata",#N/A,TRUE,"DT ";"in",#N/A,TRUE,"DT ";"rawdata",#N/A,TRUE,"FT ";"in",#N/A,TRUE,"FT ";"rawdata",#N/A,TRUE,"MAT";"in",#N/A,TRUE,"MAT";"rawdata",#N/A,TRUE,"Eire";"in",#N/A,TRUE,"Eire";"rawdata",#N/A,TRUE,"TFin";"in",#N/A,TRUE,"TFin";"rawdata",#N/A,TRUE,"TNor";"in",#N/A,TRUE,"TNor";"rawdata",#N/A,TRUE,"Telia";"in",#N/A,TRUE,"Telia";"rawdata",#N/A,TRUE,"TPSA";"in",#N/A,TRUE,"TPSA";"rawdata",#N/A,TRUE,"TSAfr";"in",#N/A,TRUE,"TSAfr";"rawdata",#N/A,TRUE,"Turk";"in",#N/A,TRUE,"Turk"}</definedName>
    <definedName name="wrn.Everything." hidden="1">{#N/A,#N/A,FALSE,"BNSF";#N/A,#N/A,FALSE,"KC";#N/A,#N/A,FALSE,"KCws";#N/A,#N/A,FALSE,"MergKC";#N/A,#N/A,FALSE,"CredStwKC";#N/A,#N/A,FALSE,"SP";#N/A,#N/A,FALSE,"SPws";#N/A,#N/A,FALSE,"MergSP";#N/A,#N/A,FALSE,"CredStwSP";#N/A,#N/A,FALSE,"SPbrkup";#N/A,#N/A,FALSE,"SPwBNSFws";#N/A,#N/A,FALSE,"MergSPwBNSF";#N/A,#N/A,FALSE,"CredStSPwBNSF (2)";#N/A,#N/A,FALSE,"SPwKCws (2)";#N/A,#N/A,FALSE,"MergSPwKC (2)";#N/A,#N/A,FALSE,"CredStKCwSP";#N/A,#N/A,FALSE,"ILL";#N/A,#N/A,FALSE,"SPwILLws";#N/A,#N/A,FALSE,"CredStILLwSP";#N/A,#N/A,FALSE,"MergSPwILL";#N/A,#N/A,FALSE,"CredStILLwSP";#N/A,#N/A,FALSE,"Conrail";#N/A,#N/A,FALSE,"CONws";#N/A,#N/A,FALSE,"MergCON";#N/A,#N/A,FALSE,"CredStwCON";#N/A,#N/A,FALSE,"SPwCONws ";#N/A,#N/A,FALSE,"MergSPwCON";#N/A,#N/A,FALSE,"CredStILLwCON";#N/A,#N/A,FALSE,"SPws (2)";#N/A,#N/A,FALSE,"MergSP (2)";#N/A,#N/A,FALSE,"CredStwSP (2)";#N/A,#N/A,FALSE,"CSX";#N/A,#N/A,FALSE,"CSXws";#N/A,#N/A,FALSE,"MergCSX";#N/A,#N/A,FALSE,"CredStwCSX";#N/A,#N/A,FALSE,"Norfolk";#N/A,#N/A,FALSE,"NORws";#N/A,#N/A,FALSE,"MergNOR";#N/A,#N/A,FALSE,"CredStwNOR";#N/A,#N/A,FALSE,"NORwCONws";#N/A,#N/A,FALSE,"MergNORwCON"}</definedName>
    <definedName name="wrn.Financial._.Output." hidden="1">{"P and L",#N/A,FALSE,"Financial Output";"Cashflow",#N/A,FALSE,"Financial Output";"Balance Sheet",#N/A,FALSE,"Financial Output"}</definedName>
    <definedName name="wrn.finmodel." hidden="1">{#N/A,#N/A,FALSE,"Fin Model"}</definedName>
    <definedName name="wrn.FinStatementsGGAAP." hidden="1">{"PLGGAAP1",#N/A,TRUE,"P&amp;L G GAAP";"PLGGAAP2",#N/A,TRUE,"P&amp;L G GAAP";"PLGGAAP3",#N/A,TRUE,"P&amp;L G GAAP";"PLGGAAP4",#N/A,TRUE,"P&amp;L G GAAP";"CFGGAAP1a",#N/A,TRUE,"P&amp;L G GAAP";"CFGGAAP2a",#N/A,TRUE,"P&amp;L G GAAP";"WCGGAAP1",#N/A,TRUE,"P&amp;L G GAAP";"WCGGAAP2",#N/A,TRUE,"P&amp;L G GAAP";"BSGGAAP1",#N/A,TRUE,"P&amp;L G GAAP";"BSGGAAP2",#N/A,TRUE,"P&amp;L G GAAP";"DebtGGAAP1",#N/A,TRUE,"P&amp;L G GAAP";"DebtGGAAP2",#N/A,TRUE,"P&amp;L G GAAP"}</definedName>
    <definedName name="wrn.FinStatementsUSGAAP." hidden="1">{"PLUSGAAP1",#N/A,TRUE,"P&amp;L US GAAP";"PLUSGAAP2",#N/A,TRUE,"P&amp;L US GAAP";"PLUSGAAP3",#N/A,TRUE,"P&amp;L US GAAP";"PLUSGAAP4",#N/A,TRUE,"P&amp;L US GAAP";"CFUSGAAP1a",#N/A,TRUE,"P&amp;L US GAAP";"CFUSGAAP2a",#N/A,TRUE,"P&amp;L US GAAP";"WCUSGAAP1",#N/A,TRUE,"P&amp;L US GAAP";"WCUSGAAP2",#N/A,TRUE,"P&amp;L US GAAP";"BSUSGAAP1",#N/A,TRUE,"P&amp;L US GAAP";"BSUSGAAP2",#N/A,TRUE,"P&amp;L US GAAP";"DebtUSGAAP1",#N/A,TRUE,"P&amp;L US GAAP";"DebtUSGAAP2",#N/A,TRUE,"P&amp;L US GAAP"}</definedName>
    <definedName name="wrn.Five._.Year._.Record." hidden="1">{"Five Year Record",#N/A,FALSE,"Front and Back"}</definedName>
    <definedName name="wrn.Flugger." hidden="1">{"Res_og_nøgle",#N/A,FALSE,"Hovedark";"Balance",#N/A,FALSE,"Hovedark";"Bagside_DK",#N/A,FALSE,"Bagside"}</definedName>
    <definedName name="wrn.Front._.Page." hidden="1">{"Front Page",#N/A,FALSE,"Front and Back"}</definedName>
    <definedName name="wrn.Front_Page." hidden="1">{"Front_Page",#N/A,FALSE,"Front Page"}</definedName>
    <definedName name="wrn.frprd." hidden="1">{#N/A,#N/A,FALSE,"FRPRD"}</definedName>
    <definedName name="wrn.Full._.model." hidden="1">{"landexbravo",#N/A,FALSE,"Land (ex Bravo)";"Schenker_HO",#N/A,FALSE,"Schenker HO";"Landincbravo",#N/A,FALSE,"Land + Bravo";"Logistics",#N/A,FALSE,"Logistics";"Airandsea",#N/A,FALSE,"Air &amp; Sea";"Schenkgroup",#N/A,FALSE,"Schenker Group";"RaabKarcher",#N/A,FALSE,"Raab Karcher";"Brenntag",#N/A,FALSE,"Brenntag";"Interfer",#N/A,FALSE,"Interfer";"F_S",#N/A,FALSE,"F&amp;S";"Full_line",#N/A,FALSE,"Wholesale";"Auto_S",#N/A,FALSE,"Auto_S";"Otherco",#N/A,FALSE,"Other co";"Centraladmin",#N/A,FALSE,"Central Ad";"Consol_adj",#N/A,FALSE,"Consol adj";"Summary98",#N/A,FALSE,"Summary";"Bravo",#N/A,FALSE,"Bravo";"Offerletter",#N/A,FALSE,"Offer letter 1";"Front sheet",#N/A,FALSE,"Comments"}</definedName>
    <definedName name="wrn.Full._.Print._.Out." hidden="1">{#N/A,#N/A,TRUE,"Notice";#N/A,#N/A,TRUE,"Title";#N/A,#N/A,TRUE,"Contents";#N/A,#N/A,TRUE,"General Assumptions";#N/A,#N/A,TRUE,"Accounts";#N/A,#N/A,TRUE,"OperatingAssumptions";#N/A,#N/A,TRUE,"OpAssBk";#N/A,#N/A,TRUE,"Consumer";#N/A,#N/A,TRUE,"Business";#N/A,#N/A,TRUE,"CorpISP";#N/A,#N/A,TRUE,"ISP";#N/A,#N/A,TRUE,"Carrier";#N/A,#N/A,TRUE,"Other";#N/A,#N/A,TRUE,"Depn";#N/A,#N/A,TRUE,"Debt";#N/A,#N/A,TRUE,"Cashflow";#N/A,#N/A,TRUE,"Finance Leases";#N/A,#N/A,TRUE,"Optus Lease";#N/A,#N/A,TRUE,"Sthn Cross Lease";#N/A,#N/A,TRUE,"Ops Summary";#N/A,#N/A,TRUE,"Summary";#N/A,#N/A,TRUE,"AssBookGen";#N/A,#N/A,TRUE,"Historical Data"}</definedName>
    <definedName name="wrn.General_Model_Assumptions." hidden="1">{#N/A,#N/A,FALSE,"GenAssump"}</definedName>
    <definedName name="wrn.Geographic._.Trends." hidden="1">{"Geographic P1",#N/A,FALSE,"Division &amp; Geog"}</definedName>
    <definedName name="wrn.GRF_1." hidden="1">{"VISTA_1",#N/A,FALSE,"GRAFO"}</definedName>
    <definedName name="wrn.Hele." hidden="1">{"Side 1",#N/A,FALSE,"Hovedark";"Side 2",#N/A,FALSE,"Hovedark";"Cash Flow",#N/A,FALSE,"Hovedark";"Kvartaler",#N/A,FALSE,"Kvartaler";"Div_1",#N/A,FALSE,"Divisioner";"Div_2",#N/A,FALSE,"Divisioner";"Aggregeret",#N/A,FALSE,"Divisioner";"Oppsummering",#N/A,FALSE,"Divisioner";"Produkter",#N/A,FALSE,"Produkter";"Bakside",#N/A,FALSE,"Bagside"}</definedName>
    <definedName name="wrn.Income._.Statement." hidden="1">{#N/A,#N/A,FALSE,"Report Print"}</definedName>
    <definedName name="wrn.Income._.statements." hidden="1">{"P&amp;L",#N/A,FALSE,"BUDGET";"PL ENA",#N/A,FALSE,"BUDGET";"PL TS Holdings",#N/A,FALSE,"BUDGET";"PL Finance",#N/A,FALSE,"BUDGET";"PL Elim Entries",#N/A,FALSE,"BUDGET";"PL Acq",#N/A,FALSE,"BUDGET";"PL Acq II",#N/A,FALSE,"BUDGET"}</definedName>
    <definedName name="wrn.Informes." hidden="1">{#N/A,#N/A,FALSE,"CN Oficial RESUMIDA EXCanon";#N/A,#N/A,FALSE,"CN Oficial";#N/A,#N/A,FALSE,"CA Oficial";#N/A,#N/A,FALSE,"PLANTILLA";#N/A,#N/A,FALSE,"BAL";#N/A,#N/A,FALSE,"PT_Finanzas";#N/A,#N/A,FALSE,"INVERSIONES BIEN"}</definedName>
    <definedName name="wrn.international." hidden="1">{"sweden",#N/A,FALSE,"Sweden";"germany",#N/A,FALSE,"Germany";"portugal",#N/A,FALSE,"Portugal";"belgium",#N/A,FALSE,"Belgium";"japan",#N/A,FALSE,"Japan ";"italy",#N/A,FALSE,"Italy";"spain",#N/A,FALSE,"Spain";"korea",#N/A,FALSE,"Korea"}</definedName>
    <definedName name="wrn.InWear_Hele." hidden="1">{"Side 1",#N/A,FALSE,"Hovedark";"Side 2",#N/A,FALSE,"Hovedark";"Cash Flow",#N/A,FALSE,"Hovedark";"Valuation",#N/A,FALSE,"Valuation";"Bagside DK",#N/A,FALSE,"Bagside";"Overblik",#N/A,FALSE,"Butikker";"Egne_but",#N/A,FALSE,"Butikker";"Andet_salg",#N/A,FALSE,"Butikker";"Halvår",#N/A,FALSE,"Halvår";"Investeringer",#N/A,FALSE,"Investeringer"}</definedName>
    <definedName name="wrn.Jamo_Hele." hidden="1">{0,#N/A,FALSE,0;0,#N/A,FALSE,0;0,0,0,"Nl_x001A_ADSL (including wholesale)P_x000B_Total Lines_x0004_PSTNR_x0004_ISDNe_x0004_PSTN_x0004_ISDN _x000F_T";"Bagside DK",#N/A,FALSE,"Bagside";"Bidrag",#N/A,FALSE,"Bidrag";"Valuation",#N/A,FALSE,"Valuation";"Privatforbrug",#N/A,FALSE,"Macro";"Penetreing",#N/A,FALSE,"Oms. forv.";"Prod_Markeder",#N/A,FALSE,"Oms. forv.";"penetreing",#N/A,FALSE,"Penetrering"}</definedName>
    <definedName name="wrn.Line._.Efficiency." hidden="1">{"Line Efficiency",#N/A,FALSE,"Benchmarking"}</definedName>
    <definedName name="wrn.mario" hidden="1">{"Area1",#N/A,TRUE,"Obiettivo";"Area2",#N/A,TRUE,"Dati per Direzione"}</definedName>
    <definedName name="wrn.Mario." hidden="1">{"Area1",#N/A,TRUE,"Obiettivo";"Area2",#N/A,TRUE,"Dati per Direzione"}</definedName>
    <definedName name="wrn.old" hidden="1">{#N/A,#N/A,FALSE,"DCF";#N/A,#N/A,FALSE,"WACC";#N/A,#N/A,FALSE,"Sales_EBIT";#N/A,#N/A,FALSE,"Capex_Depreciation";#N/A,#N/A,FALSE,"WC";#N/A,#N/A,FALSE,"Interest";#N/A,#N/A,FALSE,"Assumptions"}</definedName>
    <definedName name="wrn.Output." hidden="1">{"definitions",#N/A,TRUE,"Definitions";"out1",#N/A,TRUE,"Valuation";"out2",#N/A,TRUE,"Valuation";"out3",#N/A,TRUE,"Valuation";"out4",#N/A,TRUE,"Valuation";"out",#N/A,TRUE,"Efficiency";"out1",#N/A,TRUE,"Growth,Margin,Rev Split";"out2",#N/A,TRUE,"Growth,Margin,Rev Split";"out1",#N/A,TRUE,"Financial Ratios";"out2",#N/A,TRUE,"Financial Ratios";"outeg",#N/A,TRUE,"Efficiency";"test1",#N/A,TRUE,"Prices";"test2",#N/A,TRUE,"Prices";"test3",#N/A,TRUE,"Prices";"test1",#N/A,TRUE,"Segments";"test2",#N/A,TRUE,"Segments";"in",#N/A,TRUE,"Country";"in",#N/A,TRUE,"Housekeeping"}</definedName>
    <definedName name="wrn.pag_1." hidden="1">{#N/A,#N/A,FALSE,"COPERTINA"}</definedName>
    <definedName name="wrn.page57to67." hidden="1">{#N/A,#N/A,FALSE,"57";#N/A,#N/A,FALSE,"58";#N/A,#N/A,FALSE,"59";#N/A,#N/A,FALSE,"60";#N/A,#N/A,FALSE,"60A";#N/A,#N/A,FALSE,"61";#N/A,#N/A,FALSE,"62";#N/A,#N/A,FALSE,"63";#N/A,#N/A,FALSE,"63A";#N/A,#N/A,FALSE,"64";#N/A,#N/A,FALSE,"65";#N/A,#N/A,FALSE,"66";#N/A,#N/A,FALSE,"67"}</definedName>
    <definedName name="wrn.Pages._.28._.to._.50." hidden="1">{#N/A,#N/A,FALSE,"28";#N/A,#N/A,FALSE,"29";#N/A,#N/A,FALSE,"30";#N/A,#N/A,FALSE,"31";#N/A,#N/A,FALSE,"32";#N/A,#N/A,FALSE,"33";#N/A,#N/A,FALSE,"34";#N/A,#N/A,FALSE,"35";#N/A,#N/A,FALSE,"36";#N/A,#N/A,FALSE,"37";#N/A,#N/A,FALSE,"38";#N/A,#N/A,FALSE,"39";#N/A,#N/A,FALSE,"40";#N/A,#N/A,FALSE,"41";#N/A,#N/A,FALSE,"42";#N/A,#N/A,FALSE,"43";#N/A,#N/A,FALSE,"44";#N/A,#N/A,FALSE,"45";#N/A,#N/A,FALSE,"46";#N/A,#N/A,FALSE,"47";#N/A,#N/A,FALSE,"48";#N/A,#N/A,FALSE,"49";#N/A,#N/A,FALSE,"50"}</definedName>
    <definedName name="wrn.Pages._.51._.to._.66." hidden="1">{#N/A,#N/A,FALSE,"51";#N/A,#N/A,FALSE,"52";#N/A,#N/A,FALSE,"53";#N/A,#N/A,FALSE,"54";#N/A,#N/A,FALSE,"55";#N/A,#N/A,FALSE,"55A";#N/A,#N/A,FALSE,"56";#N/A,#N/A,FALSE,"57";#N/A,#N/A,FALSE,"57A";#N/A,#N/A,FALSE,"58";#N/A,#N/A,FALSE,"59";#N/A,#N/A,FALSE,"60";#N/A,#N/A,FALSE,"60A";#N/A,#N/A,FALSE,"61";#N/A,#N/A,FALSE,"62";#N/A,#N/A,FALSE,"63";#N/A,#N/A,FALSE,"63A";#N/A,#N/A,FALSE,"64";#N/A,#N/A,FALSE,"65";#N/A,#N/A,FALSE,"66"}</definedName>
    <definedName name="wrn.pages._.88._.to._.end." hidden="1">{#N/A,#N/A,FALSE,"88";#N/A,#N/A,FALSE,"89";#N/A,#N/A,FALSE,"90";#N/A,#N/A,FALSE,"91";#N/A,#N/A,FALSE,"92";#N/A,#N/A,FALSE,"93";#N/A,#N/A,FALSE,"94";#N/A,#N/A,FALSE,"94.1a";#N/A,#N/A,FALSE,"94.1b";#N/A,#N/A,FALSE,"94.2a";#N/A,#N/A,FALSE,"94.2b";#N/A,#N/A,FALSE,"94.3a";#N/A,#N/A,FALSE,"94.3b";#N/A,#N/A,FALSE,"95";#N/A,#N/A,FALSE,"96";#N/A,#N/A,FALSE,"97";#N/A,#N/A,FALSE,"98";#N/A,#N/A,FALSE,"99";#N/A,#N/A,FALSE,"100";#N/A,#N/A,FALSE,"101";#N/A,#N/A,FALSE,"102";#N/A,#N/A,FALSE,"103";#N/A,#N/A,FALSE,"104";#N/A,#N/A,FALSE,"105";#N/A,#N/A,FALSE,"106";#N/A,#N/A,FALSE,"107";#N/A,#N/A,FALSE,"108";#N/A,#N/A,FALSE,"109";#N/A,#N/A,FALSE,"110";#N/A,#N/A,FALSE,"110A";#N/A,#N/A,FALSE,"111";#N/A,#N/A,FALSE,"112";#N/A,#N/A,FALSE,"113";#N/A,#N/A,FALSE,"SignPage"}</definedName>
    <definedName name="wrn.Penn._.PSC._.part._.1." hidden="1">{#N/A,#N/A,FALSE,"Cover";#N/A,#N/A,FALSE,"Index 1";#N/A,#N/A,FALSE,"Index 2";#N/A,#N/A,FALSE,"Blank";#N/A,#N/A,FALSE,"1";#N/A,#N/A,FALSE,"2";#N/A,#N/A,FALSE,"3";#N/A,#N/A,FALSE,"4";#N/A,#N/A,FALSE,"5";#N/A,#N/A,FALSE,"6";#N/A,#N/A,FALSE,"7";#N/A,#N/A,FALSE,"8";#N/A,#N/A,FALSE,"9";#N/A,#N/A,FALSE,"10";#N/A,#N/A,FALSE,"11";#N/A,#N/A,FALSE,"12";#N/A,#N/A,FALSE,"13";#N/A,#N/A,FALSE,"14";#N/A,#N/A,FALSE,"15";#N/A,#N/A,FALSE,"16";#N/A,#N/A,FALSE,"17";#N/A,#N/A,FALSE,"18";#N/A,#N/A,FALSE,"19";#N/A,#N/A,FALSE,"20";#N/A,#N/A,FALSE,"21";#N/A,#N/A,FALSE,"22";#N/A,#N/A,FALSE,"23";#N/A,#N/A,FALSE,"24";#N/A,#N/A,FALSE,"25";#N/A,#N/A,FALSE,"26";#N/A,#N/A,FALSE,"27";#N/A,#N/A,FALSE,"28";#N/A,#N/A,FALSE,"29";#N/A,#N/A,FALSE,"30";#N/A,#N/A,FALSE,"31";#N/A,#N/A,FALSE,"32";#N/A,#N/A,FALSE,"33";#N/A,#N/A,FALSE,"34";#N/A,#N/A,FALSE,"35";#N/A,#N/A,FALSE,"36";#N/A,#N/A,FALSE,"37";#N/A,#N/A,FALSE,"38";#N/A,#N/A,FALSE,"39";#N/A,#N/A,FALSE,"40";#N/A,#N/A,FALSE,"41";#N/A,#N/A,FALSE,"42";#N/A,#N/A,FALSE,"43";#N/A,#N/A,FALSE,"44";#N/A,#N/A,FALSE,"45";#N/A,#N/A,FALSE,"46";#N/A,#N/A,FALSE,"47";#N/A,#N/A,FALSE,"48";#N/A,#N/A,FALSE,"49";#N/A,#N/A,FALSE,"50";#N/A,#N/A,FALSE,"51";#N/A,#N/A,FALSE,"52";#N/A,#N/A,FALSE,"53";#N/A,#N/A,FALSE,"54";#N/A,#N/A,FALSE,"55";#N/A,#N/A,FALSE,"55A";#N/A,#N/A,FALSE,"56";#N/A,#N/A,FALSE,"57";#N/A,#N/A,FALSE,"57A";#N/A,#N/A,FALSE,"58";#N/A,#N/A,FALSE,"59";#N/A,#N/A,FALSE,"60";#N/A,#N/A,FALSE,"60A";#N/A,#N/A,FALSE,"61";#N/A,#N/A,FALSE,"62";#N/A,#N/A,FALSE,"63";#N/A,#N/A,FALSE,"63A";#N/A,#N/A,FALSE,"64";#N/A,#N/A,FALSE,"65";#N/A,#N/A,FALSE,"66"}</definedName>
    <definedName name="wrn.Penn._.PSC._.part._.2." hidden="1">{#N/A,#N/A,FALSE,"67";#N/A,#N/A,FALSE,"68";#N/A,#N/A,FALSE,"68A";#N/A,#N/A,FALSE,"69";#N/A,#N/A,FALSE,"70";#N/A,#N/A,FALSE,"71";#N/A,#N/A,FALSE,"72";#N/A,#N/A,FALSE,"73";#N/A,#N/A,FALSE,"74";#N/A,#N/A,FALSE,"75";#N/A,#N/A,FALSE,"76";#N/A,#N/A,FALSE,"77";#N/A,#N/A,FALSE,"78";#N/A,#N/A,FALSE,"79";#N/A,#N/A,FALSE,"80";#N/A,#N/A,FALSE,"81";#N/A,#N/A,FALSE,"82";#N/A,#N/A,FALSE,"83";#N/A,#N/A,FALSE,"84";#N/A,#N/A,FALSE,"85";#N/A,#N/A,FALSE,"86";#N/A,#N/A,FALSE,"87";#N/A,#N/A,FALSE,"88";#N/A,#N/A,FALSE,"89";#N/A,#N/A,FALSE,"90";#N/A,#N/A,FALSE,"91";#N/A,#N/A,FALSE,"92";#N/A,#N/A,FALSE,"93";#N/A,#N/A,FALSE,"94.1a";#N/A,#N/A,FALSE,"94.1b";#N/A,#N/A,FALSE,"94.2a";#N/A,#N/A,FALSE,"94.2b";#N/A,#N/A,FALSE,"94.3a";#N/A,#N/A,FALSE,"94.3b";#N/A,#N/A,FALSE,"95";#N/A,#N/A,FALSE,"96";#N/A,#N/A,FALSE,"97";#N/A,#N/A,FALSE,"98";#N/A,#N/A,FALSE,"99";#N/A,#N/A,FALSE,"100";#N/A,#N/A,FALSE,"101";#N/A,#N/A,FALSE,"102";#N/A,#N/A,FALSE,"103";#N/A,#N/A,FALSE,"104";#N/A,#N/A,FALSE,"105";#N/A,#N/A,FALSE,"106";#N/A,#N/A,FALSE,"107";#N/A,#N/A,FALSE,"108";#N/A,#N/A,FALSE,"109";#N/A,#N/A,FALSE,"110";#N/A,#N/A,FALSE,"111";#N/A,#N/A,FALSE,"112";#N/A,#N/A,FALSE,"113";#N/A,#N/A,FALSE,"SignPage"}</definedName>
    <definedName name="wrn.Piano._.5._.anni." hidden="1">{#N/A,#N/A,TRUE,"Allacciamenti 5 anni";#N/A,#N/A,TRUE,"Carico 5 anni";#N/A,#N/A,TRUE,"Qualità a) 5 anni";#N/A,#N/A,TRUE,"Qualità b) 5 anni";#N/A,#N/A,TRUE,"Impatto ambientale 5 anni";#N/A,#N/A,TRUE,"Adeg. tecnico 5 anni"}</definedName>
    <definedName name="wrn.pip." hidden="1">{"Aar",#N/A,FALSE,"Divisioner";"Kvartaler",#N/A,FALSE,"Divisioner";"Aggregering",#N/A,FALSE,"Divisioner";"Aar",#N/A,FALSE,"Norge div. (gl)";"Kvartal",#N/A,FALSE,"Norge div. (gl)";"Samling",#N/A,FALSE,"Norge div. (gl)"}</definedName>
    <definedName name="wrn.PL_cont_GermanGAAP2000_2009." hidden="1">{"PLGGAAP3",#N/A,FALSE,"P&amp;L G GAAP"}</definedName>
    <definedName name="wrn.PL_cont_GermanGAAP2010_2019." hidden="1">{"PLGGAAP4",#N/A,FALSE,"P&amp;L G GAAP"}</definedName>
    <definedName name="wrn.PL_cont_USGAAP2000_2009." hidden="1">{"PLUSGAAP3",#N/A,FALSE,"P&amp;L US GAAP"}</definedName>
    <definedName name="wrn.PL_cont_USGAAP2010_2019." hidden="1">{"PLUSGAAP4",#N/A,FALSE,"P&amp;L US GAAP"}</definedName>
    <definedName name="wrn.PLGermanGAAP2000_2009." hidden="1">{"PLGGAAP1",#N/A,FALSE,"P&amp;L G GAAP"}</definedName>
    <definedName name="wrn.PLGermanGAAP2010_2019." hidden="1">{"PLGGAAP2",#N/A,FALSE,"P&amp;L G GAAP"}</definedName>
    <definedName name="wrn.PLUSGAAP2000_2009." hidden="1">{"PLUSGAAP1",#N/A,FALSE,"P&amp;L US GAAP"}</definedName>
    <definedName name="wrn.PLUSGAAP2010_2019." hidden="1">{"PLUSGAAP2",#N/A,FALSE,"P&amp;L US GAAP"}</definedName>
    <definedName name="wrn.PriceAssump2000_2009." hidden="1">{"PriceAssump1",#N/A,FALSE,"PriceAssump"}</definedName>
    <definedName name="wrn.PriceAssump2010_2019." hidden="1">{"PriceAssump2",#N/A,FALSE,"PriceAssump"}</definedName>
    <definedName name="wrn.PrimeCo." hidden="1">{"print 1",#N/A,FALSE,"PrimeCo PCS";"print 2",#N/A,FALSE,"PrimeCo PCS";"valuation",#N/A,FALSE,"PrimeCo PCS"}</definedName>
    <definedName name="wrn.print._.graphs." hidden="1">{"cap_structure",#N/A,FALSE,"Graph-Mkt Cap";"price",#N/A,FALSE,"Graph-Price";"ebit",#N/A,FALSE,"Graph-EBITDA";"ebitda",#N/A,FALSE,"Graph-EBITDA"}</definedName>
    <definedName name="wrn.Print._.Model." hidden="1">{#N/A,#N/A,TRUE,"Contents";#N/A,#N/A,TRUE,"Scenarios";#N/A,#N/A,TRUE,"SensitivitiesPower";#N/A,#N/A,TRUE,"SensitivitiesGas";#N/A,#N/A,TRUE,"SensitivitiesWater";#N/A,#N/A,TRUE,"Fixed Cost allocation table";#N/A,#N/A,TRUE,"Fixed Cost SWS Forecast";#N/A,#N/A,TRUE,"Revenue per Client";#N/A,#N/A,TRUE,"Supply margin per Client";#N/A,#N/A,TRUE,"DCFCoverPower";#N/A,#N/A,TRUE,"Power Volume &amp; Price Forecast";#N/A,#N/A,TRUE,"Assumption Book";#N/A,#N/A,TRUE,"RevenuesPower";#N/A,#N/A,TRUE,"Power Pricing";#N/A,#N/A,TRUE,"CostsPower";#N/A,#N/A,TRUE,"Power Fixco Allocation&amp;Forecast";#N/A,#N/A,TRUE,"WaccCompPower";#N/A,#N/A,TRUE,"WaccPower";#N/A,#N/A,TRUE,"MatrixPower";#N/A,#N/A,TRUE,"DCFCoverGas";#N/A,#N/A,TRUE,"CostGas";#N/A,#N/A,TRUE,"RevenuesGas";#N/A,#N/A,TRUE,"Gas Fixco Allocation&amp;Forecast";#N/A,#N/A,TRUE,"Gas Volume &amp; Price Forecast";#N/A,#N/A,TRUE,"WaccGas";#N/A,#N/A,TRUE,"WaccCompGas";#N/A,#N/A,TRUE,"MatrixGas";#N/A,#N/A,TRUE,"DCFCoverWater";#N/A,#N/A,TRUE,"Water Volume &amp; Price Forecast";#N/A,#N/A,TRUE,"Water Pricing";#N/A,#N/A,TRUE,"RevenuesWater";#N/A,#N/A,TRUE,"CostWater";#N/A,#N/A,TRUE,"WaccCompWater";#N/A,#N/A,TRUE,"WaccWater";#N/A,#N/A,TRUE,"MatrixWater";#N/A,#N/A,TRUE,"DCFCoverVersorgung";#N/A,#N/A,TRUE,"DCFOverviewPower";#N/A,#N/A,TRUE,"DCFOverviewGas";#N/A,#N/A,TRUE,"DCFOverviewWater";#N/A,#N/A,TRUE,"DCFOverviewVersorgung";#N/A,#N/A,TRUE,"ValuePower";#N/A,#N/A,TRUE,"ValueGas";#N/A,#N/A,TRUE,"ValueVersorgung";#N/A,#N/A,TRUE,"ValueWater";#N/A,#N/A,TRUE,"PlanPower";#N/A,#N/A,TRUE,"PlanGas";#N/A,#N/A,TRUE,"PlanWater";#N/A,#N/A,TRUE,"PlanVersorgung";#N/A,#N/A,TRUE,"DCFPower";#N/A,#N/A,TRUE,"DCFGas";#N/A,#N/A,TRUE,"DCFWater";#N/A,#N/A,TRUE,"DCFVersorgung";#N/A,#N/A,TRUE,"MatrixVersorgung"}</definedName>
    <definedName name="wrn.print._.pages." hidden="1">{#N/A,#N/A,FALSE,"Spain MKT";#N/A,#N/A,FALSE,"Assumptions";#N/A,#N/A,FALSE,"Adve";#N/A,#N/A,FALSE,"E-Commerce";#N/A,#N/A,FALSE,"Opex";#N/A,#N/A,FALSE,"P&amp;L";#N/A,#N/A,FALSE,"FCF &amp; DCF"}</definedName>
    <definedName name="wrn.print._.raw._.data._.entry." hidden="1">{"inputs raw data",#N/A,TRUE,"INPUT"}</definedName>
    <definedName name="wrn.print._.standalone." hidden="1">{"standalone1",#N/A,FALSE,"DCFBase";"standalone2",#N/A,FALSE,"DCFBase"}</definedName>
    <definedName name="wrn.print._.summary._.sheets." hidden="1">{"summary1",#N/A,TRUE,"Comps";"summary2",#N/A,TRUE,"Comps";"summary3",#N/A,TRUE,"Comps"}</definedName>
    <definedName name="wrn.Print._.whole._.Report." hidden="1">{#N/A,#N/A,TRUE,"WaccPower";#N/A,#N/A,TRUE,"Model Assumptions";#N/A,#N/A,TRUE,"Financial Assumptions";#N/A,#N/A,TRUE,"Scenarios";#N/A,#N/A,TRUE,"SensitivitiesPower";#N/A,#N/A,TRUE,"SensitivitiesGas";#N/A,#N/A,TRUE,"Fixed Cost allocation table";#N/A,#N/A,TRUE,"SensitivitiesWater";#N/A,#N/A,TRUE,"Fixed Cost SWS Forecast";#N/A,#N/A,TRUE,"Historic balance sheet";#N/A,#N/A,TRUE,"Revenue per Client";#N/A,#N/A,TRUE,"Supply margin per Client";#N/A,#N/A,TRUE,"Multiples Calculation";#N/A,#N/A,TRUE,"Stadtwerke Comps";#N/A,#N/A,TRUE,"Electricity Comps";#N/A,#N/A,TRUE,"Gas Comps";#N/A,#N/A,TRUE,"Water Comps";#N/A,#N/A,TRUE,"DCFCoverPower";#N/A,#N/A,TRUE,"Power Volume &amp; Price Forecast";#N/A,#N/A,TRUE,"Stromabgabe 1999";#N/A,#N/A,TRUE,"RevenuesPower";#N/A,#N/A,TRUE,"Power Pricing";#N/A,#N/A,TRUE,"CostsPower";#N/A,#N/A,TRUE,"PlanPower";#N/A,#N/A,TRUE,"DCFPower";#N/A,#N/A,TRUE,"ValuePower";#N/A,#N/A,TRUE,"WaccCompPower";#N/A,#N/A,TRUE,"MatrixPower";#N/A,#N/A,TRUE,"DCFCoverGas";#N/A,#N/A,TRUE,"DCFOverviewGas";#N/A,#N/A,TRUE,"Gas Pricing";#N/A,#N/A,TRUE,"RevenuesGas";#N/A,#N/A,TRUE,"CostGas";#N/A,#N/A,TRUE,"Gas Volume &amp; Price Forecast";#N/A,#N/A,TRUE,"PlanGas";#N/A,#N/A,TRUE,"DCFGas";#N/A,#N/A,TRUE,"ValueGas";#N/A,#N/A,TRUE,"WaccGas";#N/A,#N/A,TRUE,"WaccCompGas";#N/A,#N/A,TRUE,"MatrixGas";#N/A,#N/A,TRUE,"DCFCoverWater";#N/A,#N/A,TRUE,"DCFCoverWater";#N/A,#N/A,TRUE,"Water Volume &amp; Price Forecast";#N/A,#N/A,TRUE,"Water Pricing";#N/A,#N/A,TRUE,"RevenuesWater";#N/A,#N/A,TRUE,"CostWater";#N/A,#N/A,TRUE,"PlanWater";#N/A,#N/A,TRUE,"DCFWater";#N/A,#N/A,TRUE,"ValueWater";#N/A,#N/A,TRUE,"WaccWater";#N/A,#N/A,TRUE,"WaccCompWater";#N/A,#N/A,TRUE,"MatrixWater";#N/A,#N/A,TRUE,"DCFCoverVersorgung";#N/A,#N/A,TRUE,"DCFOverviewPower";#N/A,#N/A,TRUE,"DCFOverviewWater";#N/A,#N/A,TRUE,"DCFOverviewVersorgung";#N/A,#N/A,TRUE,"PlanVersorgung";#N/A,#N/A,TRUE,"DCFVersorgung";#N/A,#N/A,TRUE,"ValueVersorgung";#N/A,#N/A,TRUE,"WaccVersorgung";#N/A,#N/A,TRUE,"WaccCompVersorgung";#N/A,#N/A,TRUE,"MatrixVersorgung"}</definedName>
    <definedName name="wrn.ProdAssump1_2000_2009." hidden="1">{"ProdAssump1_2000_2009",#N/A,FALSE,"ProdAssump"}</definedName>
    <definedName name="wrn.ProdAssump11_2000_2009." hidden="1">{"ProdAssump11_2000_2009",#N/A,FALSE,"ProdAssump"}</definedName>
    <definedName name="wrn.ProdAssump11_2009_2019." hidden="1">{"ProdAssump11_2009_2019",#N/A,FALSE,"ProdAssump"}</definedName>
    <definedName name="wrn.ProdAssump12_2010_2019." hidden="1">{"ProdAssump12_2010_2019",#N/A,FALSE,"ProdAssump"}</definedName>
    <definedName name="wrn.ProdAssump13_2000_2009." hidden="1">{"ProdAssump13_2000_2009",#N/A,FALSE,"ProdAssump"}</definedName>
    <definedName name="wrn.ProdAssump14_2010_2019." hidden="1">{"ProdAssump14_2010_2019",#N/A,FALSE,"ProdAssump"}</definedName>
    <definedName name="wrn.ProdAssump15_2000_2009." hidden="1">{"ProdAssump15_2000_2009",#N/A,FALSE,"ProdAssump"}</definedName>
    <definedName name="wrn.ProdAssump16_2010_2019." hidden="1">{"ProdAssump16_2010_2019",#N/A,FALSE,"ProdAssump"}</definedName>
    <definedName name="wrn.ProdAssump2_2010_2019." hidden="1">{"ProdAssump2_2010_2019",#N/A,FALSE,"ProdAssump"}</definedName>
    <definedName name="wrn.ProdAssump3_2000_2009." hidden="1">{"ProdAssump3_2000_2009",#N/A,FALSE,"ProdAssump"}</definedName>
    <definedName name="wrn.ProdAssump4_2010_2019." hidden="1">{"ProdAssump4_2010_2019",#N/A,FALSE,"ProdAssump"}</definedName>
    <definedName name="wrn.ProdAssump5_2000_2009." hidden="1">{"ProdAssump5_2000_2009",#N/A,FALSE,"ProdAssump"}</definedName>
    <definedName name="wrn.ProdAssump6_2010_2019." hidden="1">{"ProdAssump6_2010_2019",#N/A,FALSE,"ProdAssump"}</definedName>
    <definedName name="wrn.ProdAssump7_2000_2009." hidden="1">{"ProdAssump7_2000_2009",#N/A,FALSE,"ProdAssump"}</definedName>
    <definedName name="wrn.ProdAssump8_2010_2019." hidden="1">{"ProdAssump8_2010_2019",#N/A,FALSE,"ProdAssump"}</definedName>
    <definedName name="wrn.ProdAssump9_2009_2009." hidden="1">{"ProdAssump9_2000_2009",#N/A,FALSE,"ProdAssump"}</definedName>
    <definedName name="wrn.ProdAssumpTotal2000_2009." hidden="1">{"ProdAssumpTotal1",#N/A,FALSE,"ProdAssump"}</definedName>
    <definedName name="wrn.ProdAssumpTotal2010_2019." hidden="1">{"ProdAssumpTotal2",#N/A,FALSE,"ProdAssump"}</definedName>
    <definedName name="wrn.ProdQuantities1_2000_2009." hidden="1">{"ProdQuantities1_2000_2009",#N/A,FALSE,"ProdQuantities"}</definedName>
    <definedName name="wrn.ProdQuantities10_2010_2019." hidden="1">{"ProdQuantities10_2010_2019",#N/A,FALSE,"ProdQuantities"}</definedName>
    <definedName name="wrn.ProdQuantities11_2000_2009." hidden="1">{"ProdQuantities11_2000_2009",#N/A,FALSE,"ProdQuantities"}</definedName>
    <definedName name="wrn.ProdQuantities12_2010_2019." hidden="1">{"ProdQuantities12_2010_2019",#N/A,FALSE,"ProdQuantities"}</definedName>
    <definedName name="wrn.ProdQuantities2_2010_2019." hidden="1">{"ProdQuantities2_2010_2019",#N/A,FALSE,"ProdQuantities"}</definedName>
    <definedName name="wrn.ProdQuantities3_2000_2009." hidden="1">{"ProdQuantities3_2000_2009",#N/A,FALSE,"ProdQuantities"}</definedName>
    <definedName name="wrn.ProdQuantities5_2000_2009." hidden="1">{"ProdQuantities5_2000_2009",#N/A,FALSE,"ProdQuantities"}</definedName>
    <definedName name="wrn.ProdQuantities6_2000_2009." hidden="1">{"ProdQuantities6_2010_2019",#N/A,FALSE,"ProdQuantities"}</definedName>
    <definedName name="wrn.ProdQuantities7_2000_2009." hidden="1">{"ProdQuantities7_2000_2009",#N/A,FALSE,"ProdQuantities"}</definedName>
    <definedName name="wrn.ProdQuantities8_2010_2019." hidden="1">{"ProdQuantities8_2010_2019",#N/A,FALSE,"ProdQuantities"}</definedName>
    <definedName name="wrn.ProdQuantities9_2000_2009." hidden="1">{"ProdQuantities9_2000_2009",#N/A,FALSE,"ProdQuantities"}</definedName>
    <definedName name="wrn.ProdQuantitiesTotal2000_2009." hidden="1">{"ProdQuantitiesTotal2000_2009",#N/A,FALSE,"ProdQuantities"}</definedName>
    <definedName name="wrn.ProdQuantitiesTotal2010_2019." hidden="1">{"ProdQuantitiesTotal2010_2019",#N/A,FALSE,"ProdQuantities"}</definedName>
    <definedName name="wrn.report." hidden="1">{#N/A,#N/A,FALSE,"Front Sheet";#N/A,#N/A,FALSE,"Profit and Loss";#N/A,#N/A,FALSE,"Balance Sheet";#N/A,#N/A,FALSE,"Cashflow";#N/A,#N/A,FALSE,"Debt and Cred";#N/A,#N/A,FALSE,"Debt Statement";#N/A,#N/A,FALSE,"Tax Computation"}</definedName>
    <definedName name="wrn.Short._.Form._.Print._.Out." hidden="1">{#N/A,#N/A,FALSE,"General Assumptions";#N/A,#N/A,FALSE,"Accounts";#N/A,#N/A,FALSE,"OperatingAssumptions";#N/A,#N/A,FALSE,"Cashflow";#N/A,#N/A,FALSE,"Debt";#N/A,#N/A,FALSE,"Ops Summary";#N/A,#N/A,FALSE,"Summary"}</definedName>
    <definedName name="wrn.Shut_Down." hidden="1">{#N/A,#N/A,FALSE,"Shut-down"}</definedName>
    <definedName name="wrn.SKSCS1." hidden="1">{#N/A,#N/A,FALSE,"Antony Financials";#N/A,#N/A,FALSE,"Cowboy Financials";#N/A,#N/A,FALSE,"Combined";#N/A,#N/A,FALSE,"Valuematrix";#N/A,#N/A,FALSE,"DCFAntony";#N/A,#N/A,FALSE,"DCFCowboy";#N/A,#N/A,FALSE,"DCFCombined"}</definedName>
    <definedName name="wrn.Staffing." hidden="1">{#N/A,#N/A,FALSE,"Assessment";#N/A,#N/A,FALSE,"Staffing";#N/A,#N/A,FALSE,"Hires";#N/A,#N/A,FALSE,"Assumptions"}</definedName>
    <definedName name="wrn.Staffing1" hidden="1">{#N/A,#N/A,FALSE,"Assessment";#N/A,#N/A,FALSE,"Staffing";#N/A,#N/A,FALSE,"Hires";#N/A,#N/A,FALSE,"Assumptions"}</definedName>
    <definedName name="wrn.Summary." hidden="1">{"Summary",#N/A,FALSE,"Summary"}</definedName>
    <definedName name="wrn.SummaryPgs." hidden="1">{#N/A,#N/A,FALSE,"CreditStat";#N/A,#N/A,FALSE,"SPbrkup";#N/A,#N/A,FALSE,"MerSPsyn";#N/A,#N/A,FALSE,"MerSPwKCsyn";#N/A,#N/A,FALSE,"MerSPwKCsyn (2)";#N/A,#N/A,FALSE,"CreditStat (2)"}</definedName>
    <definedName name="wrn.Tariff._.Analysis." hidden="1">{"Tarifica91",#N/A,FALSE,"Tariffs";"Tarifica92",#N/A,FALSE,"Tariffs";"Tarifica93",#N/A,FALSE,"Tariffs";"Tarifica94",#N/A,FALSE,"Tariffs";"Tarifica95",#N/A,FALSE,"Tariffs";"Tarifica96",#N/A,FALSE,"Tariffs"}</definedName>
    <definedName name="wrn.Tariff._.Comaprison." hidden="1">{"Tariff Comparison",#N/A,FALSE,"Benchmarking";"Tariff Comparison 2",#N/A,FALSE,"Benchmarking";"Tariff Comparison 3",#N/A,FALSE,"Benchmarking"}</definedName>
    <definedName name="wrn.Temp." hidden="1">{"Side 1",#N/A,FALSE,"Hovedark";"Valuation",#N/A,FALSE,"Valuation";"Side 2",#N/A,FALSE,"Hovedark";"Cash Flow",#N/A,FALSE,"Hovedark";"Bidrag",#N/A,FALSE,"Bidrag"}</definedName>
    <definedName name="wrn.test." hidden="1">{"test2",#N/A,TRUE,"Prices"}</definedName>
    <definedName name="wrn.Total." hidden="1">{"BS total PS",#N/A,FALSE,"BUDGET";"PL Total PS",#N/A,FALSE,"BUDGET";"BS Summit",#N/A,FALSE,"BUDGET";"PL Summit",#N/A,FALSE,"BUDGET";"BS PS-2",#N/A,FALSE,"BUDGET";"PL PS -2",#N/A,FALSE,"BUDGET";"BS elims",#N/A,FALSE,"BUDGET";"PL Elims",#N/A,FALSE,"BUDGET"}</definedName>
    <definedName name="wrn.Total._.Informes." hidden="1">{#N/A,#N/A,FALSE,"CA";#N/A,#N/A,FALSE,"CN";#N/A,#N/A,FALSE,"Inv";#N/A,#N/A,FALSE,"Inv Acc";"Miguel_balance",#N/A,FALSE,"Bal";#N/A,#N/A,FALSE,"Plantilla";#N/A,#N/A,FALSE,"CA (2)";#N/A,#N/A,FALSE,"CN (2)"}</definedName>
    <definedName name="wrn.Total._.PS." hidden="1">{"BS Total PS",#N/A,FALSE,"BUDGET";"PL total PS",#N/A,FALSE,"BUDGET";"BS CPS Ark",#N/A,FALSE,"BUDGET";"PL CPS Ark",#N/A,FALSE,"BUDGET";"CPS G&amp;A",#N/A,FALSE,"BUDGET";"PL CPS G&amp;A",#N/A,FALSE,"BUDGET";"CPS elims",#N/A,FALSE,"BUDGET";"PL CPS Elims",#N/A,FALSE,"BUDGET"}</definedName>
    <definedName name="wrn.Tweety." hidden="1">{#N/A,#N/A,FALSE,"A&amp;E";#N/A,#N/A,FALSE,"HighTop";#N/A,#N/A,FALSE,"JG";#N/A,#N/A,FALSE,"RI";#N/A,#N/A,FALSE,"woHT";#N/A,#N/A,FALSE,"woHT&amp;JG"}</definedName>
    <definedName name="wrn.USW." hidden="1">{"IS",#N/A,FALSE,"IS";"RPTIS",#N/A,FALSE,"RPTIS";"STATS",#N/A,FALSE,"STATS";"BS",#N/A,FALSE,"BS"}</definedName>
    <definedName name="wrn.WorkingCapGermanGAAP2000_2009." hidden="1">{"WCGGAAP1",#N/A,FALSE,"P&amp;L G GAAP"}</definedName>
    <definedName name="wrn.WorkingCapGermanGAAP2010_2019." hidden="1">{"WCGGAAP2",#N/A,FALSE,"P&amp;L G GAAP"}</definedName>
    <definedName name="wrn.WorkingCapUSGAAP2000_2009." hidden="1">{"WCUSGAAP1",#N/A,FALSE,"P&amp;L US GAAP"}</definedName>
    <definedName name="wrn.WorkingCapUSGAAP2010_2019." hidden="1">{"WCUSGAAP2",#N/A,FALSE,"P&amp;L US GAAP"}</definedName>
    <definedName name="wrn.WSTS._.Trade._.Statistics." hidden="1">{#N/A,#N/A,FALSE,"Table of Contents";#N/A,#N/A,FALSE,"Overview";#N/A,#N/A,FALSE,"Data"}</definedName>
    <definedName name="wrn.ylds." hidden="1">{#N/A,#N/A,FALSE,"F-YLDS";#N/A,#N/A,FALSE,"ASP";#N/A,#N/A,FALSE,"FRPRD"}</definedName>
    <definedName name="wrn2.All_Excl_depr." hidden="1">{"Front_Page",#N/A,TRUE,"Front Page";#N/A,#N/A,TRUE,"Summary";#N/A,#N/A,TRUE,"GenAssump";#N/A,#N/A,TRUE,"Shut-down";"ProdAssump1_2000_2009",#N/A,TRUE,"ProdAssump";"ProdAssump2_2010_2019",#N/A,TRUE,"ProdAssump";"ProdAssump3_2000_2009",#N/A,TRUE,"ProdAssump";"ProdAssump4_2010_2019",#N/A,TRUE,"ProdAssump";"ProdAssump5_2000_2009",#N/A,TRUE,"ProdAssump";"ProdAssump6_2010_2019",#N/A,TRUE,"ProdAssump";"ProdAssump7_2000_2009",#N/A,TRUE,"ProdAssump";"ProdAssump8_2010_2019",#N/A,TRUE,"ProdAssump";"ProdAssump9_2000_2009",#N/A,TRUE,"ProdAssump";"ProdAssump10_2010_2019",#N/A,TRUE,"ProdAssump";"ProdAssump11_2000_2009",#N/A,TRUE,"ProdAssump";"ProdAssump12_2010_2019",#N/A,TRUE,"ProdAssump";"ProdAssump13_2000_2009",#N/A,TRUE,"ProdAssump";"ProdAssump14_2010_2019",#N/A,TRUE,"ProdAssump";"ProdAssump15_2000_2009",#N/A,TRUE,"ProdAssump";"ProdAssump16_2010_2019",#N/A,TRUE,"ProdAssump";"ProdAssumpTotal1",#N/A,TRUE,"ProdAssump";"ProdAssumpTotal2",#N/A,TRUE,"ProdAssump";"ProdQuantities1_2000_2009",#N/A,TRUE,"ProdAssump";"ProdQuantities2_2010_2019",#N/A,TRUE,"ProdAssump";"ProdQuantities3_2000_2009",#N/A,TRUE,"ProdAssump";"ProdQuantities4_2010_2019",#N/A,TRUE,"ProdAssump";"ProdQuantities5_2000_2009",#N/A,TRUE,"ProdAssump";"ProdQuantities6_2010_2019",#N/A,TRUE,"ProdAssump";"ProdQuantities7_2000_2009",#N/A,TRUE,"ProdAssump";"ProdQuantities8_2010_2019",#N/A,TRUE,"ProdAssump";"ProdQuantities9_2000_2009",#N/A,TRUE,"ProdAssump";"ProdQuantities10_2010_2019",#N/A,TRUE,"ProdAssump";"ProdQuantities11_2000_2009",#N/A,TRUE,"ProdAssump";"ProdQuantities12_2010_2019",#N/A,TRUE,"ProdAssump";"ProdQuantitiesTotal2000_2009",#N/A,TRUE,"ProdAssump";"ProdQuantitiesTotal2010_2019",#N/A,TRUE,"ProdAssump";"Capex1",#N/A,TRUE,"ProdAssump";"Capex2",#N/A,TRUE,"ProdAssump";"Capex3",#N/A,TRUE,"ProdAssump";"PLGGAAP1",#N/A,TRUE,"BS US GAAP";"PLGGAAP2",#N/A,TRUE,"BS US GAAP";"PLGGAAP3",#N/A,TRUE,"BS US GAAP";"PLGGAAP4",#N/A,TRUE,"BS US GAAP";"CFGGAAP1a",#N/A,TRUE,"BS US GAAP";"CFGGAAP2a",#N/A,TRUE,"BS US GAAP";"WCGGAAP1",#N/A,TRUE,"BS US GAAP";"WCGGAAP2",#N/A,TRUE,"BS US GAAP";"DebtGGAAP1",#N/A,TRUE,"BS US GAAP";"DebtGGAAP2",#N/A,TRUE,"BS US GAAP";"BSGGAAP1",#N/A,TRUE,"BS G GAAP";"BSGGAAP2",#N/A,TRUE,"BS G GAAP";"PLUSGAAP1",#N/A,TRUE,"P&amp;L US GAAP";"PLUSGAAP2",#N/A,TRUE,"P&amp;L US GAAP";"PLUSGAAP3",#N/A,TRUE,"P&amp;L US GAAP";"PLUSGAAP4",#N/A,TRUE,"P&amp;L US GAAP";"CFUSGAAP1a",#N/A,TRUE,"P&amp;L US GAAP";"CFUSGAAP2a",#N/A,TRUE,"P&amp;L US GAAP";"WCUSGAAP1",#N/A,TRUE,"P&amp;L US GAAP";"WCUSGAAP2",#N/A,TRUE,"P&amp;L US GAAP";"DebtUSGAAP1",#N/A,TRUE,"P&amp;L US GAAP";"DebtUSGAAP2",#N/A,TRUE,"P&amp;L US GAAP";"BSUSGAAP1",#N/A,TRUE,"P&amp;L US GAAP";"BSUSGAAP2",#N/A,TRUE,"P&amp;L US GAAP";"CFUSGAAP1",#N/A,TRUE,"CF US GAAP";"CFUSGAAP2",#N/A,TRUE,"CF US GAAP";"CFGGAAP1",#N/A,TRUE,"CF G GAAP";"CFGGAAP2",#N/A,TRUE,"CF G GAAP"}</definedName>
    <definedName name="ws" hidden="1">{#N/A,#N/A,FALSE,"F-YLDS";#N/A,#N/A,FALSE,"ASP";#N/A,#N/A,FALSE,"FRPRD"}</definedName>
    <definedName name="wvu.inputs._.raw._.data." hidden="1">{TRUE,TRUE,-1.25,-15.5,604.5,369,FALSE,FALSE,TRUE,TRUE,0,1,83,1,38,4,5,4,TRUE,TRUE,3,TRUE,1,TRUE,75,"Swvu.inputs._.raw._.data.","ACwvu.inputs._.raw._.data.",#N/A,FALSE,FALSE,0.5,0.5,0.5,0.5,2,"&amp;F","&amp;A&amp;RPage &amp;P",FALSE,FALSE,FALSE,FALSE,1,60,#N/A,#N/A,"=R1C61:R53C89","=C1:C5",#N/A,#N/A,FALSE,FALSE,FALSE,1,600,600,FALSE,FALSE,TRUE,TRUE,TRUE}</definedName>
    <definedName name="wvu.summary1." hidden="1">{TRUE,TRUE,-1.25,-15.5,604.5,369,FALSE,FALSE,TRUE,TRUE,0,1,#N/A,1,#N/A,20.5555555555556,28.9285714285714,1,FALSE,FALSE,3,TRUE,1,FALSE,80,"Swvu.summary1.","ACwvu.summary1.",#N/A,FALSE,FALSE,0.5,0.5,0.5,0.5,2,"&amp;F","&amp;L&amp;D&amp;C&amp;A&amp;RPage &amp;P",TRUE,FALSE,FALSE,FALSE,1,50,#N/A,#N/A,"=R1C1:R55C31",FALSE,#N/A,#N/A,FALSE,FALSE,TRUE,1,600,600,FALSE,FALSE,TRUE,TRUE,TRUE}</definedName>
    <definedName name="wvu.summary2." hidden="1">{TRUE,TRUE,-1.25,-15.5,604.5,369,FALSE,FALSE,TRUE,TRUE,0,1,#N/A,41,#N/A,20.5555555555556,27.0714285714286,1,FALSE,FALSE,3,TRUE,1,FALSE,80,"Swvu.summary2.","ACwvu.summary2.",#N/A,FALSE,FALSE,0.5,0.5,0.5,0.5,2,"&amp;F","&amp;A&amp;RPage &amp;P",TRUE,FALSE,FALSE,FALSE,1,50,#N/A,#N/A,"=R56C1:R103C31",FALSE,#N/A,#N/A,FALSE,FALSE,TRUE,1,600,600,FALSE,FALSE,TRUE,TRUE,TRUE}</definedName>
    <definedName name="wvu.summary3." hidden="1">{TRUE,TRUE,-1.25,-15.5,604.5,369,FALSE,FALSE,TRUE,TRUE,0,1,#N/A,91,#N/A,20.5555555555556,24.8571428571429,1,FALSE,FALSE,3,TRUE,1,FALSE,80,"Swvu.summary3.","ACwvu.summary3.",#N/A,FALSE,FALSE,0.5,0.5,0.5,0.5,2,"&amp;F","&amp;A&amp;RPage &amp;P",TRUE,FALSE,FALSE,FALSE,1,50,#N/A,#N/A,"=R104C1:R153C31",FALSE,#N/A,#N/A,FALSE,FALSE,TRUE,1,600,600,FALSE,FALSE,TRUE,TRUE,TRUE}</definedName>
    <definedName name="www" hidden="1">{#N/A,#N/A,TRUE,"Allacciamenti 5 anni";#N/A,#N/A,TRUE,"Carico 5 anni";#N/A,#N/A,TRUE,"Qualità a) 5 anni";#N/A,#N/A,TRUE,"Qualità b) 5 anni";#N/A,#N/A,TRUE,"Impatto ambientale 5 anni";#N/A,#N/A,TRUE,"Adeg. tecnico 5 anni"}</definedName>
    <definedName name="wwwww" hidden="1">{#N/A,#N/A,TRUE,"Allacciamenti 5 anni";#N/A,#N/A,TRUE,"Carico 5 anni";#N/A,#N/A,TRUE,"Qualità a) 5 anni";#N/A,#N/A,TRUE,"Qualità b) 5 anni";#N/A,#N/A,TRUE,"Impatto ambientale 5 anni";#N/A,#N/A,TRUE,"Adeg. tecnico 5 anni"}</definedName>
    <definedName name="x" hidden="1">#REF!</definedName>
    <definedName name="xs" hidden="1">{#N/A,#N/A,FALSE,"F-YLDS";#N/A,#N/A,FALSE,"ASP";#N/A,#N/A,FALSE,"FRPRD"}</definedName>
    <definedName name="xxx" hidden="1">{"Area1",#N/A,TRUE,"Obiettivo";"Area2",#N/A,TRUE,"Dati per Direzione"}</definedName>
    <definedName name="y" hidden="1">{#N/A,#N/A,FALSE,"F-YLDS";#N/A,#N/A,FALSE,"ASP";#N/A,#N/A,FALSE,"FRPRD"}</definedName>
    <definedName name="yh" hidden="1">{#N/A,#N/A,FALSE,"FRPRD"}</definedName>
    <definedName name="yui" hidden="1">{#N/A,#N/A,FALSE,"CA";#N/A,#N/A,FALSE,"CN";#N/A,#N/A,FALSE,"Inv";#N/A,#N/A,FALSE,"Inv Acc";"Miguel_balance",#N/A,FALSE,"Bal";#N/A,#N/A,FALSE,"Plantilla";#N/A,#N/A,FALSE,"CA (2)";#N/A,#N/A,FALSE,"CN (2)"}</definedName>
    <definedName name="yyy" hidden="1">{#N/A,#N/A,TRUE,"Allacciamenti 5 anni";#N/A,#N/A,TRUE,"Carico 5 anni";#N/A,#N/A,TRUE,"Qualità a) 5 anni";#N/A,#N/A,TRUE,"Qualità b) 5 anni";#N/A,#N/A,TRUE,"Impatto ambientale 5 anni";#N/A,#N/A,TRUE,"Adeg. tecnico 5 anni"}</definedName>
    <definedName name="yyyy" hidden="1">{TRUE,TRUE,-1.25,-15.5,604.5,369,FALSE,FALSE,TRUE,TRUE,0,1,83,1,38,4,5,4,TRUE,TRUE,3,TRUE,1,TRUE,75,"Swvu.inputs._.raw._.data.","ACwvu.inputs._.raw._.data.",#N/A,FALSE,FALSE,0.5,0.5,0.5,0.5,2,"&amp;F","&amp;A&amp;RPage &amp;P",FALSE,FALSE,FALSE,FALSE,1,60,#N/A,#N/A,"=R1C61:R53C89","=C1:C5",#N/A,#N/A,FALSE,FALSE,FALSE,1,600,600,FALSE,FALSE,TRUE,TRUE,TRUE}</definedName>
    <definedName name="yyyyyy" hidden="1">{#N/A,#N/A,TRUE,"Allacciamenti 5 anni";#N/A,#N/A,TRUE,"Carico 5 anni";#N/A,#N/A,TRUE,"Qualità a) 5 anni";#N/A,#N/A,TRUE,"Qualità b) 5 anni";#N/A,#N/A,TRUE,"Impatto ambientale 5 anni";#N/A,#N/A,TRUE,"Adeg. tecnico 5 anni"}</definedName>
    <definedName name="za" hidden="1">{#N/A,#N/A,FALSE,"F-YLDS";#N/A,#N/A,FALSE,"ASP";#N/A,#N/A,FALSE,"FRPRD"}</definedName>
    <definedName name="zz" hidden="1">{#N/A,#N/A,TRUE,"Allacciamenti 5 anni";#N/A,#N/A,TRUE,"Carico 5 anni";#N/A,#N/A,TRUE,"Qualità a) 5 anni";#N/A,#N/A,TRUE,"Qualità b) 5 anni";#N/A,#N/A,TRUE,"Impatto ambientale 5 anni";#N/A,#N/A,TRUE,"Adeg. tecnico 5 anni"}</definedName>
    <definedName name="zzz" hidden="1">{#N/A,#N/A,TRUE,"Allacciamenti 5 anni";#N/A,#N/A,TRUE,"Carico 5 anni";#N/A,#N/A,TRUE,"Qualità a) 5 anni";#N/A,#N/A,TRUE,"Qualità b) 5 anni";#N/A,#N/A,TRUE,"Impatto ambientale 5 anni";#N/A,#N/A,TRUE,"Adeg. tecnico 5 anni"}</definedName>
    <definedName name="zzzz" hidden="1">{#N/A,#N/A,TRUE,"Allacciamenti 5 anni";#N/A,#N/A,TRUE,"Carico 5 anni";#N/A,#N/A,TRUE,"Qualità a) 5 anni";#N/A,#N/A,TRUE,"Qualità b) 5 anni";#N/A,#N/A,TRUE,"Impatto ambientale 5 anni";#N/A,#N/A,TRUE,"Adeg. tecnico 5 anni"}</definedName>
    <definedName name="zzzzz" hidden="1">{#N/A,#N/A,TRUE,"Allacciamenti 5 anni";#N/A,#N/A,TRUE,"Carico 5 anni";#N/A,#N/A,TRUE,"Qualità a) 5 anni";#N/A,#N/A,TRUE,"Qualità b) 5 anni";#N/A,#N/A,TRUE,"Impatto ambientale 5 anni";#N/A,#N/A,TRUE,"Adeg. tecnico 5 anni"}</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29" i="3" l="1"/>
  <c r="N29" i="3"/>
  <c r="M29" i="3"/>
  <c r="L29" i="3"/>
  <c r="K29" i="3"/>
  <c r="J29" i="3"/>
  <c r="I29" i="3"/>
  <c r="H29" i="3"/>
  <c r="G29" i="3"/>
  <c r="F29" i="3"/>
  <c r="P23" i="4" l="1"/>
  <c r="O23" i="4"/>
  <c r="N23" i="4"/>
  <c r="M23" i="4"/>
  <c r="L23" i="4"/>
  <c r="K23" i="4"/>
  <c r="J23" i="4"/>
  <c r="I23" i="4"/>
  <c r="H23" i="4"/>
  <c r="G23" i="4"/>
  <c r="F17" i="3"/>
  <c r="O17" i="3"/>
  <c r="N17" i="3"/>
  <c r="M17" i="3"/>
  <c r="L17" i="3"/>
  <c r="K17" i="3"/>
  <c r="J17" i="3"/>
  <c r="I17" i="3"/>
  <c r="H17" i="3"/>
  <c r="G17" i="3"/>
  <c r="G31" i="3"/>
  <c r="H31" i="3" s="1"/>
  <c r="I31" i="3" s="1"/>
  <c r="J31" i="3" s="1"/>
  <c r="K31" i="3" s="1"/>
  <c r="L31" i="3" s="1"/>
  <c r="M31" i="3" s="1"/>
  <c r="N31" i="3" s="1"/>
  <c r="O31" i="3" s="1"/>
  <c r="U17" i="3" l="1"/>
  <c r="W19" i="3"/>
  <c r="T21" i="3"/>
  <c r="T22" i="3"/>
  <c r="T23" i="3"/>
  <c r="T24" i="3"/>
  <c r="U20" i="3"/>
  <c r="V20" i="3"/>
  <c r="W20" i="3"/>
  <c r="X20" i="3"/>
  <c r="Y20" i="3"/>
  <c r="Z20" i="3"/>
  <c r="AA20" i="3"/>
  <c r="AB20" i="3"/>
  <c r="AC20" i="3"/>
  <c r="T20" i="3"/>
  <c r="U19" i="3"/>
  <c r="V19" i="3"/>
  <c r="X19" i="3"/>
  <c r="Y19" i="3"/>
  <c r="Z19" i="3"/>
  <c r="AA19" i="3"/>
  <c r="AB19" i="3"/>
  <c r="AC19" i="3"/>
  <c r="T19" i="3"/>
  <c r="U18" i="3"/>
  <c r="V18" i="3"/>
  <c r="W18" i="3"/>
  <c r="X18" i="3"/>
  <c r="Y18" i="3"/>
  <c r="Z18" i="3"/>
  <c r="AA18" i="3"/>
  <c r="AB18" i="3"/>
  <c r="AC18" i="3"/>
  <c r="T18" i="3"/>
  <c r="V17" i="3"/>
  <c r="W17" i="3"/>
  <c r="X17" i="3"/>
  <c r="Y17" i="3"/>
  <c r="Z17" i="3"/>
  <c r="AA17" i="3"/>
  <c r="AB17" i="3"/>
  <c r="AC17" i="3"/>
  <c r="T17" i="3"/>
  <c r="S27" i="4"/>
  <c r="S24" i="4"/>
  <c r="T27" i="4"/>
  <c r="Q27" i="4"/>
  <c r="P29" i="3" l="1"/>
  <c r="B27" i="26" l="1"/>
  <c r="C27" i="26"/>
  <c r="B28" i="26"/>
  <c r="C28" i="26"/>
  <c r="B29" i="26"/>
  <c r="C29" i="26"/>
  <c r="B30" i="26"/>
  <c r="C30" i="26"/>
  <c r="B31" i="26"/>
  <c r="C31" i="26"/>
  <c r="B18" i="26"/>
  <c r="C18" i="26"/>
  <c r="B19" i="26"/>
  <c r="C19" i="26"/>
  <c r="B20" i="26"/>
  <c r="C20" i="26"/>
  <c r="B21" i="26"/>
  <c r="C21" i="26"/>
  <c r="B22" i="26"/>
  <c r="C22" i="26"/>
  <c r="B23" i="26"/>
  <c r="C23" i="26"/>
  <c r="B24" i="26"/>
  <c r="C24" i="26"/>
  <c r="B25" i="26"/>
  <c r="C25" i="26"/>
  <c r="B26" i="26"/>
  <c r="C26" i="26"/>
  <c r="C17" i="26"/>
  <c r="B17" i="26"/>
  <c r="C2" i="26" l="1" a="1"/>
  <c r="C2" i="26" s="1"/>
  <c r="E6" i="2"/>
  <c r="B12" i="25"/>
  <c r="E12" i="2" s="1" a="1"/>
  <c r="E12" i="2" s="1"/>
  <c r="B13" i="25"/>
  <c r="B15" i="25"/>
  <c r="B20" i="25"/>
  <c r="B22" i="25"/>
  <c r="B25" i="25"/>
  <c r="G21" i="2" s="1"/>
  <c r="B19" i="25" l="1"/>
  <c r="P41" i="4" l="1"/>
  <c r="O41" i="4"/>
  <c r="N41" i="4"/>
  <c r="M41" i="4"/>
  <c r="L41" i="4"/>
  <c r="K41" i="4"/>
  <c r="J41" i="4"/>
  <c r="I41" i="4"/>
  <c r="H41" i="4"/>
  <c r="G41" i="4"/>
  <c r="P39" i="4"/>
  <c r="O39" i="4"/>
  <c r="N39" i="4"/>
  <c r="AB27" i="4" s="1"/>
  <c r="M39" i="4"/>
  <c r="AA27" i="4" s="1"/>
  <c r="L39" i="4"/>
  <c r="Z27" i="4" s="1"/>
  <c r="K39" i="4"/>
  <c r="Y27" i="4" s="1"/>
  <c r="J39" i="4"/>
  <c r="I39" i="4"/>
  <c r="H39" i="4"/>
  <c r="G39" i="4"/>
  <c r="W27" i="4" l="1"/>
  <c r="X27" i="4"/>
  <c r="U27" i="4"/>
  <c r="U25" i="4"/>
  <c r="U24" i="4"/>
  <c r="U23" i="4"/>
  <c r="AC34" i="4"/>
  <c r="AC27" i="4"/>
  <c r="V34" i="4"/>
  <c r="V27" i="4"/>
  <c r="AD34" i="4"/>
  <c r="AD27" i="4"/>
  <c r="U34" i="4"/>
  <c r="Q39" i="4"/>
  <c r="AD20" i="3"/>
  <c r="V26" i="4"/>
  <c r="AD26" i="4"/>
  <c r="X34" i="4"/>
  <c r="U26" i="4"/>
  <c r="AC26" i="4"/>
  <c r="W34" i="4"/>
  <c r="W26" i="4"/>
  <c r="Y34" i="4"/>
  <c r="X26" i="4"/>
  <c r="Z34" i="4"/>
  <c r="Y26" i="4"/>
  <c r="AA34" i="4"/>
  <c r="Z26" i="4"/>
  <c r="AB34" i="4"/>
  <c r="AA26" i="4"/>
  <c r="AB26" i="4"/>
  <c r="AE27" i="4" l="1"/>
  <c r="AE26" i="4"/>
  <c r="T31" i="4"/>
  <c r="T30" i="4"/>
  <c r="T29" i="4"/>
  <c r="T28" i="4"/>
  <c r="S17" i="3"/>
  <c r="W29" i="4" l="1"/>
  <c r="V29" i="4"/>
  <c r="AC29" i="4"/>
  <c r="Z29" i="4"/>
  <c r="AA29" i="4"/>
  <c r="X29" i="4"/>
  <c r="AD29" i="4"/>
  <c r="Y29" i="4"/>
  <c r="U29" i="4"/>
  <c r="AB29" i="4"/>
  <c r="AC28" i="4"/>
  <c r="Z28" i="4"/>
  <c r="U28" i="4"/>
  <c r="X28" i="4"/>
  <c r="AB28" i="4"/>
  <c r="AA28" i="4"/>
  <c r="W28" i="4"/>
  <c r="V28" i="4"/>
  <c r="AD28" i="4"/>
  <c r="Y28" i="4"/>
  <c r="Z30" i="4"/>
  <c r="U30" i="4"/>
  <c r="AD30" i="4"/>
  <c r="AB30" i="4"/>
  <c r="AA30" i="4"/>
  <c r="AC30" i="4"/>
  <c r="W30" i="4"/>
  <c r="X30" i="4"/>
  <c r="Y30" i="4"/>
  <c r="V30" i="4"/>
  <c r="AB31" i="4"/>
  <c r="AA31" i="4"/>
  <c r="X31" i="4"/>
  <c r="V31" i="4"/>
  <c r="Z31" i="4"/>
  <c r="W31" i="4"/>
  <c r="AD31" i="4"/>
  <c r="U31" i="4"/>
  <c r="AC31" i="4"/>
  <c r="Y31" i="4"/>
  <c r="AD17" i="3"/>
  <c r="E4" i="2"/>
  <c r="T24" i="4" l="1"/>
  <c r="S19" i="3"/>
  <c r="S21" i="3" l="1"/>
  <c r="F30" i="3"/>
  <c r="S23" i="3"/>
  <c r="X23" i="3" l="1"/>
  <c r="AA23" i="3"/>
  <c r="W23" i="3"/>
  <c r="Z23" i="3"/>
  <c r="V23" i="3"/>
  <c r="AC23" i="3"/>
  <c r="U23" i="3"/>
  <c r="AB23" i="3"/>
  <c r="Y23" i="3"/>
  <c r="AB21" i="3"/>
  <c r="V21" i="3"/>
  <c r="AA21" i="3"/>
  <c r="W21" i="3"/>
  <c r="Z21" i="3"/>
  <c r="Y21" i="3"/>
  <c r="X21" i="3"/>
  <c r="AC21" i="3"/>
  <c r="U21" i="3"/>
  <c r="AD19" i="3"/>
  <c r="G30" i="3"/>
  <c r="G40" i="4"/>
  <c r="S22" i="3"/>
  <c r="S24" i="3"/>
  <c r="AD23" i="3" l="1"/>
  <c r="AD21" i="3"/>
  <c r="Z22" i="3"/>
  <c r="U22" i="3"/>
  <c r="Y22" i="3"/>
  <c r="W22" i="3"/>
  <c r="AC22" i="3"/>
  <c r="X22" i="3"/>
  <c r="AB22" i="3"/>
  <c r="V22" i="3"/>
  <c r="AA22" i="3"/>
  <c r="V24" i="3"/>
  <c r="AC24" i="3"/>
  <c r="U24" i="3"/>
  <c r="AB24" i="3"/>
  <c r="AA24" i="3"/>
  <c r="AA15" i="3" s="1"/>
  <c r="X24" i="3"/>
  <c r="Z24" i="3"/>
  <c r="Y24" i="3"/>
  <c r="W24" i="3"/>
  <c r="H30" i="3"/>
  <c r="H40" i="4"/>
  <c r="AE34" i="4"/>
  <c r="AD22" i="3" l="1"/>
  <c r="AD24" i="3"/>
  <c r="I30" i="3"/>
  <c r="I40" i="4"/>
  <c r="J30" i="3" l="1"/>
  <c r="J40" i="4"/>
  <c r="Q24" i="4"/>
  <c r="Q25" i="4"/>
  <c r="Q26" i="4"/>
  <c r="Q28" i="4"/>
  <c r="Q29" i="4"/>
  <c r="Q30" i="4"/>
  <c r="Q31" i="4"/>
  <c r="Q32" i="4"/>
  <c r="Q33" i="4"/>
  <c r="Q34" i="4"/>
  <c r="Q23" i="4"/>
  <c r="P17" i="3"/>
  <c r="P18" i="3"/>
  <c r="P19" i="3"/>
  <c r="P20" i="3"/>
  <c r="P21" i="3"/>
  <c r="P22" i="3"/>
  <c r="P23" i="3"/>
  <c r="P24" i="3"/>
  <c r="K30" i="3" l="1"/>
  <c r="K40" i="4"/>
  <c r="T23" i="4"/>
  <c r="L30" i="3" l="1"/>
  <c r="L40" i="4"/>
  <c r="M30" i="3" l="1"/>
  <c r="M40" i="4"/>
  <c r="N30" i="3" l="1"/>
  <c r="N40" i="4"/>
  <c r="T32" i="4"/>
  <c r="T33" i="4"/>
  <c r="AD33" i="4" l="1"/>
  <c r="U33" i="4"/>
  <c r="AA33" i="4"/>
  <c r="V33" i="4"/>
  <c r="Y33" i="4"/>
  <c r="Z33" i="4"/>
  <c r="AC33" i="4"/>
  <c r="X33" i="4"/>
  <c r="AB33" i="4"/>
  <c r="W33" i="4"/>
  <c r="Z32" i="4"/>
  <c r="AB32" i="4"/>
  <c r="AA32" i="4"/>
  <c r="W32" i="4"/>
  <c r="AC32" i="4"/>
  <c r="AD32" i="4"/>
  <c r="U32" i="4"/>
  <c r="V32" i="4"/>
  <c r="Y32" i="4"/>
  <c r="X32" i="4"/>
  <c r="O30" i="3"/>
  <c r="P40" i="4" s="1"/>
  <c r="O40" i="4"/>
  <c r="AE29" i="4"/>
  <c r="AE28" i="4"/>
  <c r="B6" i="4" s="1"/>
  <c r="AE33" i="4" l="1"/>
  <c r="AE32" i="4"/>
  <c r="AE30" i="4"/>
  <c r="AE31" i="4"/>
  <c r="B8" i="4" l="1"/>
  <c r="B7" i="4"/>
  <c r="S18" i="3"/>
  <c r="T25" i="4"/>
  <c r="AD18" i="3" l="1"/>
  <c r="B5" i="4"/>
  <c r="B6" i="3"/>
  <c r="R19" i="3" l="1"/>
  <c r="R18" i="3"/>
  <c r="R17" i="3"/>
  <c r="W15" i="3" l="1"/>
  <c r="F14" i="25" s="1"/>
  <c r="F16" i="25" s="1"/>
  <c r="Z15" i="3"/>
  <c r="I14" i="25" s="1"/>
  <c r="I16" i="25" s="1"/>
  <c r="V15" i="3"/>
  <c r="E14" i="25" s="1"/>
  <c r="E16" i="25" s="1"/>
  <c r="Y15" i="3"/>
  <c r="H14" i="25" s="1"/>
  <c r="H16" i="25" s="1"/>
  <c r="AC15" i="3"/>
  <c r="L14" i="25" s="1"/>
  <c r="L16" i="25" s="1"/>
  <c r="U15" i="3"/>
  <c r="D14" i="25" s="1"/>
  <c r="D16" i="25" s="1"/>
  <c r="AB15" i="3"/>
  <c r="K14" i="25" s="1"/>
  <c r="K16" i="25" s="1"/>
  <c r="J14" i="25"/>
  <c r="J16" i="25" s="1"/>
  <c r="X15" i="3"/>
  <c r="G14" i="25" s="1"/>
  <c r="G16" i="25" s="1"/>
  <c r="S25" i="4"/>
  <c r="S23" i="4"/>
  <c r="V23" i="4" l="1"/>
  <c r="AB23" i="4"/>
  <c r="AA23" i="4"/>
  <c r="AD23" i="4"/>
  <c r="AC23" i="4"/>
  <c r="Z23" i="4"/>
  <c r="Y23" i="4"/>
  <c r="X23" i="4"/>
  <c r="W23" i="4"/>
  <c r="AC24" i="4"/>
  <c r="Z24" i="4"/>
  <c r="AD24" i="4"/>
  <c r="AB24" i="4"/>
  <c r="W24" i="4"/>
  <c r="AA24" i="4"/>
  <c r="X24" i="4"/>
  <c r="V24" i="4"/>
  <c r="Y24" i="4"/>
  <c r="W25" i="4"/>
  <c r="Z25" i="4"/>
  <c r="AC25" i="4"/>
  <c r="AD25" i="4"/>
  <c r="AA25" i="4"/>
  <c r="X25" i="4"/>
  <c r="AB25" i="4"/>
  <c r="Y25" i="4"/>
  <c r="V25" i="4"/>
  <c r="W21" i="4" l="1"/>
  <c r="E21" i="25" s="1"/>
  <c r="E23" i="25" s="1"/>
  <c r="E29" i="25" s="1"/>
  <c r="E30" i="25" s="1"/>
  <c r="AA21" i="4"/>
  <c r="I21" i="25" s="1"/>
  <c r="I23" i="25" s="1"/>
  <c r="I29" i="25" s="1"/>
  <c r="I30" i="25" s="1"/>
  <c r="AB21" i="4"/>
  <c r="J21" i="25" s="1"/>
  <c r="J23" i="25" s="1"/>
  <c r="J29" i="25" s="1"/>
  <c r="J30" i="25" s="1"/>
  <c r="AD21" i="4"/>
  <c r="L21" i="25" s="1"/>
  <c r="L23" i="25" s="1"/>
  <c r="L29" i="25" s="1"/>
  <c r="L30" i="25" s="1"/>
  <c r="Z21" i="4"/>
  <c r="H21" i="25" s="1"/>
  <c r="H23" i="25" s="1"/>
  <c r="H29" i="25" s="1"/>
  <c r="H30" i="25" s="1"/>
  <c r="AC21" i="4"/>
  <c r="K21" i="25" s="1"/>
  <c r="K23" i="25" s="1"/>
  <c r="K29" i="25" s="1"/>
  <c r="K30" i="25" s="1"/>
  <c r="AE24" i="4"/>
  <c r="U21" i="4"/>
  <c r="C21" i="25" s="1"/>
  <c r="C23" i="25" s="1"/>
  <c r="V21" i="4"/>
  <c r="D21" i="25" s="1"/>
  <c r="D23" i="25" s="1"/>
  <c r="D29" i="25" s="1"/>
  <c r="D30" i="25" s="1"/>
  <c r="AE23" i="4"/>
  <c r="AE25" i="4"/>
  <c r="Y21" i="4"/>
  <c r="X21" i="4"/>
  <c r="F21" i="25" s="1"/>
  <c r="F23" i="25" s="1"/>
  <c r="F29" i="25" s="1"/>
  <c r="F30" i="25" s="1"/>
  <c r="B10" i="4" l="1"/>
  <c r="B9" i="4" s="1"/>
  <c r="B11" i="4" s="1"/>
  <c r="AE21" i="4"/>
  <c r="G21" i="25"/>
  <c r="G23" i="25" s="1"/>
  <c r="G29" i="25" s="1"/>
  <c r="G30" i="25" s="1"/>
  <c r="B5" i="3"/>
  <c r="B7" i="3" s="1"/>
  <c r="T15" i="3"/>
  <c r="B23" i="25" l="1"/>
  <c r="E21" i="2" s="1"/>
  <c r="B10" i="23" s="1"/>
  <c r="B21" i="25"/>
  <c r="D11" i="4"/>
  <c r="C14" i="25"/>
  <c r="C16" i="25" s="1"/>
  <c r="AD15" i="3"/>
  <c r="D7" i="3" s="1"/>
  <c r="N23" i="25" l="1"/>
  <c r="B14" i="25"/>
  <c r="B16" i="25"/>
  <c r="C29" i="25"/>
  <c r="N16" i="25" l="1"/>
  <c r="C21" i="2"/>
  <c r="C30" i="25"/>
  <c r="B29" i="25"/>
  <c r="A21" i="2" l="1"/>
  <c r="N29" i="25" s="1"/>
  <c r="E28" i="2"/>
  <c r="B30" i="25"/>
  <c r="G28" i="2" l="1"/>
  <c r="B11" i="23"/>
  <c r="B12" i="23" s="1"/>
  <c r="C28" i="2"/>
  <c r="A28" i="2" s="1"/>
  <c r="N30" i="25"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<sst xmlns="http://schemas.openxmlformats.org/spreadsheetml/2006/main" count="830" uniqueCount="427">
  <si>
    <t>Source</t>
  </si>
  <si>
    <t>=</t>
  </si>
  <si>
    <t>Reference emissions</t>
  </si>
  <si>
    <t>-</t>
  </si>
  <si>
    <t>Project emissions</t>
  </si>
  <si>
    <t>Data / Parameter</t>
  </si>
  <si>
    <t>Data unit</t>
  </si>
  <si>
    <t>Description</t>
  </si>
  <si>
    <t>Source of data</t>
  </si>
  <si>
    <t>Assumption / Comment</t>
  </si>
  <si>
    <t>Emission factor for combustion of natural gas</t>
  </si>
  <si>
    <r>
      <t>tonnes CO</t>
    </r>
    <r>
      <rPr>
        <vertAlign val="subscript"/>
        <sz val="10"/>
        <color theme="1"/>
        <rFont val="Arial"/>
        <family val="2"/>
      </rPr>
      <t>2</t>
    </r>
    <r>
      <rPr>
        <sz val="10"/>
        <color theme="1"/>
        <rFont val="Arial"/>
        <family val="2"/>
      </rPr>
      <t>/TJ</t>
    </r>
  </si>
  <si>
    <t>Emission factor for the combustion of gasoline</t>
  </si>
  <si>
    <r>
      <t>tonnes CO</t>
    </r>
    <r>
      <rPr>
        <vertAlign val="subscript"/>
        <sz val="10"/>
        <color theme="1"/>
        <rFont val="Arial"/>
        <family val="2"/>
      </rPr>
      <t>2</t>
    </r>
    <r>
      <rPr>
        <sz val="10"/>
        <color theme="1"/>
        <rFont val="Arial"/>
        <family val="2"/>
      </rPr>
      <t>e /TJ</t>
    </r>
  </si>
  <si>
    <t>Emission factor for the combustion of diesel</t>
  </si>
  <si>
    <t>Unit</t>
  </si>
  <si>
    <t>Year 1</t>
  </si>
  <si>
    <t>Year 2</t>
  </si>
  <si>
    <t>Year 3</t>
  </si>
  <si>
    <t>Year 4</t>
  </si>
  <si>
    <t>Year 5</t>
  </si>
  <si>
    <t>Year 6</t>
  </si>
  <si>
    <t>Year 7</t>
  </si>
  <si>
    <t>Year 8</t>
  </si>
  <si>
    <t>Year 9</t>
  </si>
  <si>
    <t>Year 10</t>
  </si>
  <si>
    <t>Comments</t>
  </si>
  <si>
    <t>t CO2e</t>
  </si>
  <si>
    <t xml:space="preserve">Data traceability </t>
  </si>
  <si>
    <t>Brief description</t>
  </si>
  <si>
    <t>Primary Data</t>
  </si>
  <si>
    <t>Data source</t>
  </si>
  <si>
    <t>GHG Emissions</t>
  </si>
  <si>
    <t>Sum of t CO2e</t>
  </si>
  <si>
    <t>Colour code</t>
  </si>
  <si>
    <t>Enter data</t>
  </si>
  <si>
    <t>Calculated data</t>
  </si>
  <si>
    <t>Select an option</t>
  </si>
  <si>
    <t>Please provide additional information</t>
  </si>
  <si>
    <t>Comment</t>
  </si>
  <si>
    <t>Reliability</t>
  </si>
  <si>
    <t>Introduction to the calculation tool</t>
  </si>
  <si>
    <t>Using the spreadsheet</t>
  </si>
  <si>
    <t>General information</t>
  </si>
  <si>
    <r>
      <t>∆GHG</t>
    </r>
    <r>
      <rPr>
        <vertAlign val="subscript"/>
        <sz val="10"/>
        <color rgb="FF000000"/>
        <rFont val="Arial"/>
        <family val="2"/>
      </rPr>
      <t>abs</t>
    </r>
  </si>
  <si>
    <t>Absolute GHG Emissions Avoidance</t>
  </si>
  <si>
    <t>Relative GHG Emissions Avoidance</t>
  </si>
  <si>
    <r>
      <t>∆GHG</t>
    </r>
    <r>
      <rPr>
        <vertAlign val="subscript"/>
        <sz val="10"/>
        <color rgb="FF000000"/>
        <rFont val="Arial"/>
        <family val="2"/>
      </rPr>
      <t>rel</t>
    </r>
  </si>
  <si>
    <t>Structure</t>
  </si>
  <si>
    <t>The spreadsheet is divided into tabs according to its contents and purposes</t>
  </si>
  <si>
    <t>Summary</t>
  </si>
  <si>
    <t>Provides an overview of the spreadsheet for monitoring and reporting GHG avoided during the project's operation</t>
  </si>
  <si>
    <t>The cells are color-coded to guide the user. Captions are on the sheets where data entry is required.</t>
  </si>
  <si>
    <t>t CO2e / [unit]</t>
  </si>
  <si>
    <t>Definitions</t>
  </si>
  <si>
    <t xml:space="preserve">Parameter monitored </t>
  </si>
  <si>
    <t>Sub-source</t>
  </si>
  <si>
    <t>Based on CDM and 2006 IPCC Guidelines for National Greenhouse Gas Inventories. Available at: https://www.ipcc-nggip.iges.or.jp/public/2006gl/vol2.html</t>
  </si>
  <si>
    <r>
      <t>tonnes CO</t>
    </r>
    <r>
      <rPr>
        <vertAlign val="subscript"/>
        <sz val="10"/>
        <color theme="1"/>
        <rFont val="Arial"/>
        <family val="2"/>
      </rPr>
      <t>2</t>
    </r>
    <r>
      <rPr>
        <sz val="10"/>
        <color theme="1"/>
        <rFont val="Arial"/>
        <family val="2"/>
      </rPr>
      <t>e / tonne</t>
    </r>
  </si>
  <si>
    <t>÷</t>
  </si>
  <si>
    <t>[Please specify]</t>
  </si>
  <si>
    <t>Projected operational data</t>
  </si>
  <si>
    <t>Proposed value</t>
  </si>
  <si>
    <t>Contains data and calculation of greenhouse gas emissions related to the reference scenario, and data traceability information.</t>
  </si>
  <si>
    <t>Contains data and calculation of greenhouse gas emissions related to the project activity, and data traceability information.</t>
  </si>
  <si>
    <t/>
  </si>
  <si>
    <t>Electricity</t>
  </si>
  <si>
    <r>
      <t>Proj</t>
    </r>
    <r>
      <rPr>
        <vertAlign val="subscript"/>
        <sz val="10"/>
        <color rgb="FF000000"/>
        <rFont val="Arial"/>
        <family val="2"/>
      </rPr>
      <t>energy</t>
    </r>
  </si>
  <si>
    <r>
      <t>E</t>
    </r>
    <r>
      <rPr>
        <vertAlign val="subscript"/>
        <sz val="10"/>
        <color theme="1"/>
        <rFont val="Arial"/>
        <family val="2"/>
      </rPr>
      <t>in,elect</t>
    </r>
  </si>
  <si>
    <r>
      <t>E</t>
    </r>
    <r>
      <rPr>
        <vertAlign val="subscript"/>
        <sz val="10"/>
        <color theme="1"/>
        <rFont val="Arial"/>
        <family val="2"/>
      </rPr>
      <t>in,heat</t>
    </r>
  </si>
  <si>
    <r>
      <t>E</t>
    </r>
    <r>
      <rPr>
        <vertAlign val="subscript"/>
        <sz val="10"/>
        <color theme="1"/>
        <rFont val="Arial"/>
        <family val="2"/>
      </rPr>
      <t>in,hydrogen</t>
    </r>
  </si>
  <si>
    <r>
      <t>E</t>
    </r>
    <r>
      <rPr>
        <vertAlign val="subscript"/>
        <sz val="10"/>
        <color theme="1"/>
        <rFont val="Arial"/>
        <family val="2"/>
      </rPr>
      <t>in,other</t>
    </r>
  </si>
  <si>
    <t xml:space="preserve">amount of hydrogen consumed by the project (both storage and self-consumption)  </t>
  </si>
  <si>
    <t xml:space="preserve">amount of electricity consumed by the project (both storage and self-consumption)  </t>
  </si>
  <si>
    <t>Heat</t>
  </si>
  <si>
    <t>Hydrogen</t>
  </si>
  <si>
    <t>amount of any other energy type stored by the project</t>
  </si>
  <si>
    <t>Use default only, if no country-specific prescription exists.</t>
  </si>
  <si>
    <t>%</t>
  </si>
  <si>
    <t>Grid loss [%]</t>
  </si>
  <si>
    <r>
      <t>Ref</t>
    </r>
    <r>
      <rPr>
        <vertAlign val="subscript"/>
        <sz val="10"/>
        <color rgb="FF000000"/>
        <rFont val="Arial"/>
        <family val="2"/>
      </rPr>
      <t>services</t>
    </r>
  </si>
  <si>
    <r>
      <t>Ref</t>
    </r>
    <r>
      <rPr>
        <vertAlign val="subscript"/>
        <sz val="10"/>
        <color rgb="FF000000"/>
        <rFont val="Arial"/>
        <family val="2"/>
      </rPr>
      <t>energy</t>
    </r>
  </si>
  <si>
    <r>
      <t>E</t>
    </r>
    <r>
      <rPr>
        <vertAlign val="subscript"/>
        <sz val="10"/>
        <color theme="1"/>
        <rFont val="Arial"/>
        <family val="2"/>
      </rPr>
      <t>out,elect</t>
    </r>
  </si>
  <si>
    <r>
      <t>E</t>
    </r>
    <r>
      <rPr>
        <vertAlign val="subscript"/>
        <sz val="10"/>
        <color theme="1"/>
        <rFont val="Arial"/>
        <family val="2"/>
      </rPr>
      <t>out,heat</t>
    </r>
  </si>
  <si>
    <r>
      <t>E</t>
    </r>
    <r>
      <rPr>
        <vertAlign val="subscript"/>
        <sz val="10"/>
        <color theme="1"/>
        <rFont val="Arial"/>
        <family val="2"/>
      </rPr>
      <t>out,hydrogen</t>
    </r>
  </si>
  <si>
    <r>
      <t>E</t>
    </r>
    <r>
      <rPr>
        <vertAlign val="subscript"/>
        <sz val="10"/>
        <color theme="1"/>
        <rFont val="Arial"/>
        <family val="2"/>
      </rPr>
      <t>out,other</t>
    </r>
  </si>
  <si>
    <t>Net amount of heat supplied by the project</t>
  </si>
  <si>
    <t>Net amount of hydrogen supplied by the project</t>
  </si>
  <si>
    <t>Net amount of any other energy type supplied by the project</t>
  </si>
  <si>
    <t>h</t>
  </si>
  <si>
    <r>
      <t>T</t>
    </r>
    <r>
      <rPr>
        <vertAlign val="subscript"/>
        <sz val="10"/>
        <color theme="1"/>
        <rFont val="Arial"/>
        <family val="2"/>
      </rPr>
      <t>services,react</t>
    </r>
    <r>
      <rPr>
        <i/>
        <vertAlign val="subscript"/>
        <sz val="10"/>
        <color theme="1"/>
        <rFont val="Arial"/>
        <family val="2"/>
      </rPr>
      <t xml:space="preserve">  </t>
    </r>
  </si>
  <si>
    <r>
      <t>T</t>
    </r>
    <r>
      <rPr>
        <vertAlign val="subscript"/>
        <sz val="10"/>
        <color theme="1"/>
        <rFont val="Arial"/>
        <family val="2"/>
      </rPr>
      <t>services,inertia</t>
    </r>
  </si>
  <si>
    <r>
      <t>T</t>
    </r>
    <r>
      <rPr>
        <vertAlign val="subscript"/>
        <sz val="10"/>
        <color theme="1"/>
        <rFont val="Arial"/>
        <family val="2"/>
      </rPr>
      <t>services,freq</t>
    </r>
  </si>
  <si>
    <r>
      <t>T</t>
    </r>
    <r>
      <rPr>
        <vertAlign val="subscript"/>
        <sz val="10"/>
        <color theme="1"/>
        <rFont val="Arial"/>
        <family val="2"/>
      </rPr>
      <t>services,other</t>
    </r>
  </si>
  <si>
    <t>Duration of delivery of reactive power by the project</t>
  </si>
  <si>
    <t>Duration of delivery of frequency response by the project</t>
  </si>
  <si>
    <t>Duration of provision of inertia by the project</t>
  </si>
  <si>
    <t>Duration of delivery of any other service by the project</t>
  </si>
  <si>
    <t>Monitoring frequency</t>
  </si>
  <si>
    <t>QA/QC Procedures</t>
  </si>
  <si>
    <t>Net amount of electricity supplied by the project to any other user</t>
  </si>
  <si>
    <t>Output power rating</t>
  </si>
  <si>
    <t>TJ</t>
  </si>
  <si>
    <t>Maximum storage capacity including degradation</t>
  </si>
  <si>
    <t>Generator rating</t>
  </si>
  <si>
    <t>Reactive power rating</t>
  </si>
  <si>
    <t>Inertia capability rating</t>
  </si>
  <si>
    <r>
      <t>η</t>
    </r>
    <r>
      <rPr>
        <vertAlign val="subscript"/>
        <sz val="10"/>
        <color rgb="FF000000"/>
        <rFont val="Arial"/>
        <family val="2"/>
      </rPr>
      <t xml:space="preserve"> </t>
    </r>
    <r>
      <rPr>
        <sz val="10"/>
        <color rgb="FF000000"/>
        <rFont val="Arial"/>
        <family val="2"/>
      </rPr>
      <t>(%)</t>
    </r>
  </si>
  <si>
    <t>Input power rating</t>
  </si>
  <si>
    <r>
      <t>t CO</t>
    </r>
    <r>
      <rPr>
        <vertAlign val="subscript"/>
        <sz val="10"/>
        <color theme="1"/>
        <rFont val="Arial"/>
        <family val="2"/>
      </rPr>
      <t>2</t>
    </r>
    <r>
      <rPr>
        <sz val="10"/>
        <color theme="1"/>
        <rFont val="Arial"/>
        <family val="2"/>
      </rPr>
      <t>e / TJ</t>
    </r>
  </si>
  <si>
    <r>
      <t>t CO</t>
    </r>
    <r>
      <rPr>
        <vertAlign val="subscript"/>
        <sz val="10"/>
        <color theme="1"/>
        <rFont val="Arial"/>
        <family val="2"/>
      </rPr>
      <t>2-</t>
    </r>
    <r>
      <rPr>
        <sz val="10"/>
        <color theme="1"/>
        <rFont val="Arial"/>
        <family val="2"/>
      </rPr>
      <t>eq / TJ</t>
    </r>
  </si>
  <si>
    <t>Emission benchmark for generating hydrogen under the ETS</t>
  </si>
  <si>
    <t xml:space="preserve">Emission benchmark for generating heat under the ETS </t>
  </si>
  <si>
    <t>Emissions for electricity and steam production in 2050</t>
  </si>
  <si>
    <t>Emissions for electricity production with single-cycle NG turbine (used for peaking power)</t>
  </si>
  <si>
    <t>Reactive power</t>
  </si>
  <si>
    <t>Provision of inertia</t>
  </si>
  <si>
    <t>Energy type/service</t>
  </si>
  <si>
    <t>Energy type/Gas</t>
  </si>
  <si>
    <t>Emissions related to the provision of energy in the absence of the project activity. This includes direct emissions from the use of fossil fuels and generation of heat, indirect emissions from the use of grid electricity and grid heat, process-related emissions from the production of hydrogen as well as from transmission losses associated with the network transport.</t>
  </si>
  <si>
    <t xml:space="preserve">Emissions related to the provision of energy caused by the project activity. This includes direct emissions from the use of fossil fuels and generation of heat, indirect emissions from the use of grid electricity and grid heat, process-related emissions from the production of hydrogen as well as from transmission losses associated with the grid transport.   </t>
  </si>
  <si>
    <t>No source available</t>
  </si>
  <si>
    <t xml:space="preserve">The reference case shall consider the provision of the service by a CCGT plant running at an electrical efficiency of 45% instead of 55% </t>
  </si>
  <si>
    <t>mean increase of the emission intensity of grid electricity due the need for frequency response</t>
  </si>
  <si>
    <t>mean increase of the emission intensity of grid electricity due the need for reactive power</t>
  </si>
  <si>
    <t>mean increase of the emission intensity of grid electricity due the need for provision of inertia</t>
  </si>
  <si>
    <t>mean increase of the emission intensity of grid electricity due the need for a service to be defined</t>
  </si>
  <si>
    <r>
      <t>t CO</t>
    </r>
    <r>
      <rPr>
        <vertAlign val="subscript"/>
        <sz val="10"/>
        <color theme="1"/>
        <rFont val="Arial"/>
        <family val="2"/>
      </rPr>
      <t>2-</t>
    </r>
    <r>
      <rPr>
        <sz val="10"/>
        <color theme="1"/>
        <rFont val="Arial"/>
        <family val="2"/>
      </rPr>
      <t>eq / MW / h</t>
    </r>
  </si>
  <si>
    <r>
      <t>t CO</t>
    </r>
    <r>
      <rPr>
        <vertAlign val="subscript"/>
        <sz val="10"/>
        <color theme="1"/>
        <rFont val="Arial"/>
        <family val="2"/>
      </rPr>
      <t>2-</t>
    </r>
    <r>
      <rPr>
        <sz val="10"/>
        <color theme="1"/>
        <rFont val="Arial"/>
        <family val="2"/>
      </rPr>
      <t>eq / Mvar / h</t>
    </r>
  </si>
  <si>
    <r>
      <t>t CO</t>
    </r>
    <r>
      <rPr>
        <vertAlign val="subscript"/>
        <sz val="10"/>
        <color theme="1"/>
        <rFont val="Arial"/>
        <family val="2"/>
      </rPr>
      <t>2-</t>
    </r>
    <r>
      <rPr>
        <sz val="10"/>
        <color theme="1"/>
        <rFont val="Arial"/>
        <family val="2"/>
      </rPr>
      <t>eq / GVAs / h</t>
    </r>
  </si>
  <si>
    <t>[Individual calculation by the applicant required]</t>
  </si>
  <si>
    <t>HISTORY OF CHANGES</t>
  </si>
  <si>
    <t>Version</t>
  </si>
  <si>
    <t>Publication date</t>
  </si>
  <si>
    <t>Changes</t>
  </si>
  <si>
    <t>Initial version</t>
  </si>
  <si>
    <t>Assumptions</t>
  </si>
  <si>
    <t>Applicants are expected to provide detailed, complete and transparent documentation of the parameters used in the calculations and data sources.</t>
  </si>
  <si>
    <r>
      <rPr>
        <i/>
        <sz val="11"/>
        <rFont val="Arial"/>
        <family val="2"/>
      </rPr>
      <t xml:space="preserve">Transparency relates to the degree to which information on the processes, procedures, assumptions, and limitations of the GHG </t>
    </r>
    <r>
      <rPr>
        <sz val="11"/>
        <rFont val="Arial"/>
        <family val="2"/>
      </rPr>
      <t>quantification</t>
    </r>
    <r>
      <rPr>
        <i/>
        <sz val="11"/>
        <rFont val="Arial"/>
        <family val="2"/>
      </rPr>
      <t xml:space="preserve"> are disclosed in a clear, factual, neutral, and understandable manner based on clear documentation and archives (i.e., an audit trail). Information needs to be recorded, compiled, and analysed in a way that enables internal reviewers and external verifiers to attest to its credibility. Specific exclusions or inclusions need to be clearly identified and justified, assumptions disclosed, and appropriate references provided for the methodologies applied and the data sources used. The information should be sufficient to enable a third party to derive the same results if provided with the same source data</t>
    </r>
    <r>
      <rPr>
        <sz val="11"/>
        <rFont val="Arial"/>
        <family val="2"/>
      </rPr>
      <t xml:space="preserve">.  (GHG Accounting Protocol)
</t>
    </r>
    <r>
      <rPr>
        <b/>
        <sz val="11"/>
        <color rgb="FFFF0000"/>
        <rFont val="Calibri"/>
        <family val="2"/>
        <scheme val="minor"/>
      </rPr>
      <t/>
    </r>
  </si>
  <si>
    <t>Quantitative assumptions</t>
  </si>
  <si>
    <t>Data / Assumption</t>
  </si>
  <si>
    <t>Basis or source of the assumption</t>
  </si>
  <si>
    <r>
      <t xml:space="preserve">Hyperlink to the original source, </t>
    </r>
    <r>
      <rPr>
        <sz val="10"/>
        <color rgb="FFFFFFFF"/>
        <rFont val="Arial"/>
        <family val="2"/>
      </rPr>
      <t>if applicable</t>
    </r>
  </si>
  <si>
    <t>Brief description of the monitoring plan</t>
  </si>
  <si>
    <t>Area / Department responsible</t>
  </si>
  <si>
    <t>[add or exclude rows and columns, as needed]</t>
  </si>
  <si>
    <t>Qualitative assumptions</t>
  </si>
  <si>
    <t xml:space="preserve">Example: No demand for offshore service vessels </t>
  </si>
  <si>
    <t>No demand for offshore service vessels as O&amp;M will be performed using drones</t>
  </si>
  <si>
    <t>Based on project planning, and best practices in year 2020.</t>
  </si>
  <si>
    <t>Project Planning_O&amp;M</t>
  </si>
  <si>
    <r>
      <rPr>
        <sz val="10"/>
        <color rgb="FFFFFFFF"/>
        <rFont val="Arial"/>
        <family val="2"/>
      </rPr>
      <t xml:space="preserve"> If applicable,</t>
    </r>
    <r>
      <rPr>
        <b/>
        <sz val="10"/>
        <color rgb="FFFFFFFF"/>
        <rFont val="Arial"/>
        <family val="2"/>
      </rPr>
      <t xml:space="preserve"> equipment used for monitoring, including details on accuracy and calibration</t>
    </r>
  </si>
  <si>
    <t xml:space="preserve">Additional description of the monitoring system </t>
  </si>
  <si>
    <t>Value</t>
  </si>
  <si>
    <t>Alternative factors</t>
  </si>
  <si>
    <r>
      <t>Data traceability,</t>
    </r>
    <r>
      <rPr>
        <sz val="10"/>
        <color rgb="FFFFFFFF"/>
        <rFont val="Arial"/>
        <family val="2"/>
      </rPr>
      <t xml:space="preserve"> for alternative or supplementary data</t>
    </r>
  </si>
  <si>
    <t>Default factors</t>
  </si>
  <si>
    <t>Provides all the conversion and emission factors used in the calculations performed in this tool. Applicants may adopt different values to those proposed, as long as supported with the adequate evidence and monitoring plan.</t>
  </si>
  <si>
    <t>Contains all the qualitative and quantitative assumptions adopted by the applicant in support of their submission.</t>
  </si>
  <si>
    <t>Example GHG</t>
  </si>
  <si>
    <t>Illustrates the application of the methodology for a hypothetical example.</t>
  </si>
  <si>
    <t>Average GHG emissions intensity of the installations to produce a unit quantity of principal product in the reference scenario, or EU ETS benchmarks, where applicable</t>
  </si>
  <si>
    <t>Principal product 1</t>
  </si>
  <si>
    <r>
      <t xml:space="preserve">tCO2e / unit quantity of principal product 1 </t>
    </r>
    <r>
      <rPr>
        <i/>
        <sz val="10"/>
        <color theme="0" tint="-0.34998626667073579"/>
        <rFont val="Arial"/>
        <family val="2"/>
      </rPr>
      <t>[Please replace with adequate unit]</t>
    </r>
  </si>
  <si>
    <t>Principal product 2</t>
  </si>
  <si>
    <r>
      <t xml:space="preserve">tCO2e / unit quantity of principal product 2 </t>
    </r>
    <r>
      <rPr>
        <i/>
        <sz val="10"/>
        <color theme="0" tint="-0.34998626667073579"/>
        <rFont val="Arial"/>
        <family val="2"/>
      </rPr>
      <t>[Please replace with adequate unit]</t>
    </r>
  </si>
  <si>
    <t>Principal product 3</t>
  </si>
  <si>
    <r>
      <t>tCO2e / unit quantity of principal product 3</t>
    </r>
    <r>
      <rPr>
        <i/>
        <sz val="10"/>
        <color theme="0" tint="-0.34998626667073579"/>
        <rFont val="Arial"/>
        <family val="2"/>
      </rPr>
      <t xml:space="preserve"> [Please replace with adequate unit]</t>
    </r>
  </si>
  <si>
    <t>Average GHG emissions intensity of the installations to produce  a unit quantity of the principal product in the project scenario</t>
  </si>
  <si>
    <r>
      <t>Proj</t>
    </r>
    <r>
      <rPr>
        <vertAlign val="subscript"/>
        <sz val="10"/>
        <color rgb="FF000000"/>
        <rFont val="Arial"/>
        <family val="2"/>
      </rPr>
      <t>on-site</t>
    </r>
  </si>
  <si>
    <r>
      <t>Proj</t>
    </r>
    <r>
      <rPr>
        <vertAlign val="subscript"/>
        <sz val="10"/>
        <color rgb="FF000000"/>
        <rFont val="Arial"/>
        <family val="2"/>
      </rPr>
      <t>stat</t>
    </r>
  </si>
  <si>
    <r>
      <t>E</t>
    </r>
    <r>
      <rPr>
        <vertAlign val="subscript"/>
        <sz val="10"/>
        <color theme="1"/>
        <rFont val="Arial"/>
        <family val="2"/>
      </rPr>
      <t>stat,NG</t>
    </r>
  </si>
  <si>
    <t xml:space="preserve">Quantity of natural gas combusted in stationary sources at the project site </t>
  </si>
  <si>
    <t>Natural gas</t>
  </si>
  <si>
    <r>
      <t>E</t>
    </r>
    <r>
      <rPr>
        <vertAlign val="subscript"/>
        <sz val="10"/>
        <color theme="1"/>
        <rFont val="Arial"/>
        <family val="2"/>
      </rPr>
      <t>stat,oil</t>
    </r>
  </si>
  <si>
    <t xml:space="preserve">Quantity of heavy fuel oil combusted in stationary sources at the project site </t>
  </si>
  <si>
    <t>Heavy fuel oil</t>
  </si>
  <si>
    <r>
      <t>Proj</t>
    </r>
    <r>
      <rPr>
        <vertAlign val="subscript"/>
        <sz val="10"/>
        <color rgb="FF000000"/>
        <rFont val="Arial"/>
        <family val="2"/>
      </rPr>
      <t>mob</t>
    </r>
  </si>
  <si>
    <r>
      <t>E</t>
    </r>
    <r>
      <rPr>
        <vertAlign val="subscript"/>
        <sz val="10"/>
        <color theme="1"/>
        <rFont val="Arial"/>
        <family val="2"/>
      </rPr>
      <t>mob,diesel</t>
    </r>
  </si>
  <si>
    <t>Quantity of diesel combusted in mobile sources at the project site</t>
  </si>
  <si>
    <t>Diesel</t>
  </si>
  <si>
    <r>
      <t>E</t>
    </r>
    <r>
      <rPr>
        <vertAlign val="subscript"/>
        <sz val="10"/>
        <color theme="1"/>
        <rFont val="Arial"/>
        <family val="2"/>
      </rPr>
      <t>mob,gasol</t>
    </r>
  </si>
  <si>
    <t>Quantity of gasoline combusted in mobile sources at the project site</t>
  </si>
  <si>
    <t>Gasoline</t>
  </si>
  <si>
    <r>
      <t>Proj</t>
    </r>
    <r>
      <rPr>
        <vertAlign val="subscript"/>
        <sz val="10"/>
        <color rgb="FF000000"/>
        <rFont val="Arial"/>
        <family val="2"/>
      </rPr>
      <t>fug</t>
    </r>
  </si>
  <si>
    <r>
      <t>M</t>
    </r>
    <r>
      <rPr>
        <vertAlign val="subscript"/>
        <sz val="10"/>
        <color rgb="FF000000"/>
        <rFont val="Arial"/>
        <family val="2"/>
      </rPr>
      <t>fug,CH4</t>
    </r>
  </si>
  <si>
    <t>Amount of the fugitive emissions of methane at the project site</t>
  </si>
  <si>
    <t>Methane</t>
  </si>
  <si>
    <r>
      <t>M</t>
    </r>
    <r>
      <rPr>
        <vertAlign val="subscript"/>
        <sz val="10"/>
        <color rgb="FF000000"/>
        <rFont val="Arial"/>
        <family val="2"/>
      </rPr>
      <t>fug,N20</t>
    </r>
  </si>
  <si>
    <t>Amount of the fugitive emissions of nitrous oxide at the project site</t>
  </si>
  <si>
    <t>Nitrous oxide</t>
  </si>
  <si>
    <r>
      <t>M</t>
    </r>
    <r>
      <rPr>
        <vertAlign val="subscript"/>
        <sz val="10"/>
        <color rgb="FF000000"/>
        <rFont val="Arial"/>
        <family val="2"/>
      </rPr>
      <t>fug,other</t>
    </r>
  </si>
  <si>
    <t>Amount of the fugitive emissions of any other GHG at the project site</t>
  </si>
  <si>
    <t>Provide a brief description of your monitoring plan. It may include procedures for data collection procedures (information on how the parameters are measured/calculated, aggregated, recorded, calculated, checked/reviewed and reported), as well as roles and responsibilities. You may include diagrams showing all relevant monitoring points.</t>
  </si>
  <si>
    <t>Area / Department responsible for collection and archiving</t>
  </si>
  <si>
    <t>Grand total</t>
  </si>
  <si>
    <t>Row labels</t>
  </si>
  <si>
    <t>COMMISSION IMPLEMENTING REGULATION (EU) 2021/447 of 12 March 2021</t>
  </si>
  <si>
    <t>Sector</t>
  </si>
  <si>
    <t>N</t>
  </si>
  <si>
    <r>
      <t>CS</t>
    </r>
    <r>
      <rPr>
        <vertAlign val="subscript"/>
        <sz val="10"/>
        <color rgb="FF000000"/>
        <rFont val="Arial"/>
        <family val="2"/>
      </rPr>
      <t>component</t>
    </r>
  </si>
  <si>
    <t>component costs</t>
  </si>
  <si>
    <t>Unit of measure</t>
  </si>
  <si>
    <t>t CO2e / [unit of measure]</t>
  </si>
  <si>
    <t>Frequency response</t>
  </si>
  <si>
    <t>This tab is reserved for the documentation of the methods, activity data,  processes, systems, assumptions and criteria for definition of boundaries (if applicable), reference years (for estimates), quantification methods, emission factors, conversion factors and any other parameters used in the completion of this application. Bibliographical data shall also be properly referenced, if used. A transparent documentation of such assumptions is crucial to ensure the quality and credibility of the projected operation data. If information is not credible, or fails to be effectively communicated, it will not have value. Therefore, it is the applicants' interest to  ensure the quality of these components at every level of their application.</t>
  </si>
  <si>
    <t>Net carbon removals</t>
  </si>
  <si>
    <t> </t>
  </si>
  <si>
    <r>
      <rPr>
        <sz val="11"/>
        <color rgb="FF000000"/>
        <rFont val="Arial"/>
        <family val="2"/>
      </rPr>
      <t>Ref</t>
    </r>
    <r>
      <rPr>
        <vertAlign val="subscript"/>
        <sz val="11"/>
        <color rgb="FF000000"/>
        <rFont val="Arial"/>
        <family val="2"/>
      </rPr>
      <t>year</t>
    </r>
  </si>
  <si>
    <r>
      <rPr>
        <sz val="11"/>
        <color rgb="FF000000"/>
        <rFont val="Arial"/>
        <family val="2"/>
      </rPr>
      <t>Proj</t>
    </r>
    <r>
      <rPr>
        <vertAlign val="subscript"/>
        <sz val="11"/>
        <color rgb="FF000000"/>
        <rFont val="Arial"/>
        <family val="2"/>
      </rPr>
      <t>year</t>
    </r>
  </si>
  <si>
    <t>Summary per year</t>
  </si>
  <si>
    <t>Emissions related to the provision of auxiliary services to the grids in the absence of the project activity. This includes direct emissions from the use of fossil fuels and generation of heat, in particular from inefficient operation of fossil-fuelled plants, indirect emissions from the use of grid electricity and grid heat as well as from transmission losses associated with the grid transport.</t>
  </si>
  <si>
    <t>On-site emissions of fugitive GHG and from energy use other than energy storage. This includes emissions from combustion at the vehicles, and other processes at installations functionally connected to the transport network including booster stations; fugitive and vented emissions from the transport network.</t>
  </si>
  <si>
    <r>
      <t>Proj</t>
    </r>
    <r>
      <rPr>
        <vertAlign val="subscript"/>
        <sz val="10"/>
        <color rgb="FF000000"/>
        <rFont val="Arial"/>
        <family val="2"/>
      </rPr>
      <t>on-site</t>
    </r>
    <r>
      <rPr>
        <b/>
        <sz val="10"/>
        <color rgb="FF000000"/>
        <rFont val="Arial"/>
        <family val="2"/>
      </rPr>
      <t xml:space="preserve">
(Not included in Small Scale call projects)</t>
    </r>
  </si>
  <si>
    <t>Total</t>
  </si>
  <si>
    <t>Year 1 (t CO2e)</t>
  </si>
  <si>
    <t>Year 2 (t CO2e)</t>
  </si>
  <si>
    <t>Year 3 (t CO2e)</t>
  </si>
  <si>
    <t>Year 4 (t CO2e)</t>
  </si>
  <si>
    <t>Year 5 (t CO2e)</t>
  </si>
  <si>
    <t>Year 6 (t CO2e)</t>
  </si>
  <si>
    <t>Year 7 (t CO2e)</t>
  </si>
  <si>
    <t>Year 8 (t CO2e)</t>
  </si>
  <si>
    <t>Year 9 (t CO2e)</t>
  </si>
  <si>
    <t>Year 10 (t CO2e)</t>
  </si>
  <si>
    <t>Total reference emissions per year</t>
  </si>
  <si>
    <t>Total project emissions per year</t>
  </si>
  <si>
    <t>The relative GHG emission avoidance is expressed in percent.</t>
  </si>
  <si>
    <t>TOT</t>
  </si>
  <si>
    <t>No data entry required</t>
  </si>
  <si>
    <t xml:space="preserve">Reporting table </t>
  </si>
  <si>
    <t>To be filled only at the time of monitoring and reporting. Contains the description and explanation of the deviations between the absolute GHG emission avoidance measured and reported during the first 10 years of operation, and the estimated absolute GHG emission avoidance potential.</t>
  </si>
  <si>
    <r>
      <t>Ref</t>
    </r>
    <r>
      <rPr>
        <vertAlign val="subscript"/>
        <sz val="11"/>
        <color theme="1"/>
        <rFont val="Calibri"/>
        <family val="2"/>
        <scheme val="minor"/>
      </rPr>
      <t>energy</t>
    </r>
  </si>
  <si>
    <r>
      <t>Ref</t>
    </r>
    <r>
      <rPr>
        <vertAlign val="subscript"/>
        <sz val="11"/>
        <color theme="1"/>
        <rFont val="Calibri"/>
        <family val="2"/>
        <scheme val="minor"/>
      </rPr>
      <t>services</t>
    </r>
  </si>
  <si>
    <r>
      <t>Proj</t>
    </r>
    <r>
      <rPr>
        <b/>
        <vertAlign val="subscript"/>
        <sz val="10"/>
        <color theme="1"/>
        <rFont val="Arial"/>
        <family val="2"/>
      </rPr>
      <t>on-site</t>
    </r>
  </si>
  <si>
    <r>
      <t>Proj</t>
    </r>
    <r>
      <rPr>
        <vertAlign val="subscript"/>
        <sz val="10"/>
        <color theme="1"/>
        <rFont val="Arial"/>
        <family val="2"/>
      </rPr>
      <t>stat</t>
    </r>
  </si>
  <si>
    <r>
      <t>Proj</t>
    </r>
    <r>
      <rPr>
        <vertAlign val="subscript"/>
        <sz val="10"/>
        <color theme="1"/>
        <rFont val="Arial"/>
        <family val="2"/>
      </rPr>
      <t>mob</t>
    </r>
  </si>
  <si>
    <r>
      <t>Proj</t>
    </r>
    <r>
      <rPr>
        <vertAlign val="subscript"/>
        <sz val="10"/>
        <color theme="1"/>
        <rFont val="Arial"/>
        <family val="2"/>
      </rPr>
      <t>fug</t>
    </r>
  </si>
  <si>
    <r>
      <t>Proj</t>
    </r>
    <r>
      <rPr>
        <b/>
        <vertAlign val="subscript"/>
        <sz val="10"/>
        <color theme="1"/>
        <rFont val="Arial"/>
        <family val="2"/>
      </rPr>
      <t>energy</t>
    </r>
  </si>
  <si>
    <r>
      <t>Proj</t>
    </r>
    <r>
      <rPr>
        <vertAlign val="subscript"/>
        <sz val="10"/>
        <color theme="1"/>
        <rFont val="Arial"/>
        <family val="2"/>
      </rPr>
      <t>energy</t>
    </r>
  </si>
  <si>
    <t>19.02.2024</t>
  </si>
  <si>
    <t>Global warming potential of methane according to IPCC AR5</t>
  </si>
  <si>
    <t>Global warming potential of nitrous oxide according to IPCC AR5</t>
  </si>
  <si>
    <t>Mean losses due to transport of gaseous fuels to consumers via the grid in the EU in 2022</t>
  </si>
  <si>
    <t>Mean losses due to transport of heat to consumers via heat networks in the EU in 2022</t>
  </si>
  <si>
    <t>Mean losses due to transport of electricity to consumers via the grid in the EU in 2022</t>
  </si>
  <si>
    <t>UP</t>
  </si>
  <si>
    <t>Applicable use period of the innovative component produced</t>
  </si>
  <si>
    <t>v9.0</t>
  </si>
  <si>
    <t>See section 1.4.2.3 of the GHG methodology</t>
  </si>
  <si>
    <t>2006 IPCC Guidelines for National Greenhouse Gas Inventories. Volume 2. (EF) and IPCC, 2013: Climate Change 2013: The Physical Science Basis. Contribution of Working Group I to the Fifth Assessment Report of the Intergovernmental Panel on Climate Change  (GWP)</t>
  </si>
  <si>
    <t>Emission factor for the combustion of heavy fuel oil</t>
  </si>
  <si>
    <r>
      <t>EF</t>
    </r>
    <r>
      <rPr>
        <vertAlign val="subscript"/>
        <sz val="10"/>
        <rFont val="Arial"/>
        <family val="2"/>
      </rPr>
      <t>in,electricity,y</t>
    </r>
  </si>
  <si>
    <r>
      <t>EF</t>
    </r>
    <r>
      <rPr>
        <vertAlign val="subscript"/>
        <sz val="10"/>
        <rFont val="Arial"/>
        <family val="2"/>
      </rPr>
      <t>out,electricity,y</t>
    </r>
  </si>
  <si>
    <r>
      <t>EF</t>
    </r>
    <r>
      <rPr>
        <vertAlign val="subscript"/>
        <sz val="10"/>
        <rFont val="Arial"/>
        <family val="2"/>
      </rPr>
      <t xml:space="preserve">in,H2  </t>
    </r>
    <r>
      <rPr>
        <sz val="10"/>
        <rFont val="Arial"/>
        <family val="2"/>
      </rPr>
      <t>/ EF</t>
    </r>
    <r>
      <rPr>
        <vertAlign val="subscript"/>
        <sz val="10"/>
        <rFont val="Arial"/>
        <family val="2"/>
      </rPr>
      <t>on-site,H2</t>
    </r>
  </si>
  <si>
    <r>
      <t>EF</t>
    </r>
    <r>
      <rPr>
        <vertAlign val="subscript"/>
        <sz val="10"/>
        <rFont val="Arial"/>
        <family val="2"/>
      </rPr>
      <t>out,H2</t>
    </r>
  </si>
  <si>
    <r>
      <t>EF</t>
    </r>
    <r>
      <rPr>
        <vertAlign val="subscript"/>
        <sz val="10"/>
        <rFont val="Arial"/>
        <family val="2"/>
      </rPr>
      <t>in,heat</t>
    </r>
  </si>
  <si>
    <r>
      <t>EF</t>
    </r>
    <r>
      <rPr>
        <vertAlign val="subscript"/>
        <sz val="10"/>
        <rFont val="Arial"/>
        <family val="2"/>
      </rPr>
      <t xml:space="preserve">on-site,heat  </t>
    </r>
    <r>
      <rPr>
        <sz val="10"/>
        <rFont val="Arial"/>
        <family val="2"/>
      </rPr>
      <t>/ EF</t>
    </r>
    <r>
      <rPr>
        <vertAlign val="subscript"/>
        <sz val="10"/>
        <rFont val="Arial"/>
        <family val="2"/>
      </rPr>
      <t>out,heat</t>
    </r>
  </si>
  <si>
    <r>
      <t>EF</t>
    </r>
    <r>
      <rPr>
        <vertAlign val="subscript"/>
        <sz val="10"/>
        <rFont val="Arial"/>
        <family val="2"/>
      </rPr>
      <t xml:space="preserve">in,NG  </t>
    </r>
    <r>
      <rPr>
        <sz val="10"/>
        <rFont val="Arial"/>
        <family val="2"/>
      </rPr>
      <t>/ EF</t>
    </r>
    <r>
      <rPr>
        <vertAlign val="subscript"/>
        <sz val="10"/>
        <rFont val="Arial"/>
        <family val="2"/>
      </rPr>
      <t>on-site,NG</t>
    </r>
    <r>
      <rPr>
        <sz val="10"/>
        <rFont val="Arial"/>
        <family val="2"/>
      </rPr>
      <t xml:space="preserve"> / EF</t>
    </r>
    <r>
      <rPr>
        <vertAlign val="subscript"/>
        <sz val="10"/>
        <rFont val="Arial"/>
        <family val="2"/>
      </rPr>
      <t>out,NG</t>
    </r>
  </si>
  <si>
    <r>
      <t>EF</t>
    </r>
    <r>
      <rPr>
        <vertAlign val="subscript"/>
        <sz val="10"/>
        <rFont val="Arial"/>
        <family val="2"/>
      </rPr>
      <t xml:space="preserve">in,gasoline  </t>
    </r>
    <r>
      <rPr>
        <sz val="10"/>
        <rFont val="Arial"/>
        <family val="2"/>
      </rPr>
      <t>/ EF</t>
    </r>
    <r>
      <rPr>
        <vertAlign val="subscript"/>
        <sz val="10"/>
        <rFont val="Arial"/>
        <family val="2"/>
      </rPr>
      <t>on-site,gasoline</t>
    </r>
    <r>
      <rPr>
        <sz val="10"/>
        <rFont val="Arial"/>
        <family val="2"/>
      </rPr>
      <t xml:space="preserve"> / EF</t>
    </r>
    <r>
      <rPr>
        <vertAlign val="subscript"/>
        <sz val="10"/>
        <rFont val="Arial"/>
        <family val="2"/>
      </rPr>
      <t>out,gasoline</t>
    </r>
  </si>
  <si>
    <r>
      <t>EF</t>
    </r>
    <r>
      <rPr>
        <vertAlign val="subscript"/>
        <sz val="10"/>
        <rFont val="Arial"/>
        <family val="2"/>
      </rPr>
      <t xml:space="preserve">in,diesel  </t>
    </r>
    <r>
      <rPr>
        <sz val="10"/>
        <rFont val="Arial"/>
        <family val="2"/>
      </rPr>
      <t>/ EF</t>
    </r>
    <r>
      <rPr>
        <vertAlign val="subscript"/>
        <sz val="10"/>
        <rFont val="Arial"/>
        <family val="2"/>
      </rPr>
      <t>on-site,diesel</t>
    </r>
    <r>
      <rPr>
        <sz val="10"/>
        <rFont val="Arial"/>
        <family val="2"/>
      </rPr>
      <t xml:space="preserve"> / EF</t>
    </r>
    <r>
      <rPr>
        <vertAlign val="subscript"/>
        <sz val="10"/>
        <rFont val="Arial"/>
        <family val="2"/>
      </rPr>
      <t>out,diesel</t>
    </r>
  </si>
  <si>
    <r>
      <t>EF</t>
    </r>
    <r>
      <rPr>
        <vertAlign val="subscript"/>
        <sz val="10"/>
        <rFont val="Arial"/>
        <family val="2"/>
      </rPr>
      <t xml:space="preserve">in,heavy fuel oil  </t>
    </r>
    <r>
      <rPr>
        <sz val="10"/>
        <rFont val="Arial"/>
        <family val="2"/>
      </rPr>
      <t>/ EF</t>
    </r>
    <r>
      <rPr>
        <vertAlign val="subscript"/>
        <sz val="10"/>
        <rFont val="Arial"/>
        <family val="2"/>
      </rPr>
      <t xml:space="preserve">on-site,heavy fuel oil </t>
    </r>
    <r>
      <rPr>
        <sz val="10"/>
        <rFont val="Arial"/>
        <family val="2"/>
      </rPr>
      <t xml:space="preserve"> / EF</t>
    </r>
    <r>
      <rPr>
        <vertAlign val="subscript"/>
        <sz val="10"/>
        <rFont val="Arial"/>
        <family val="2"/>
      </rPr>
      <t xml:space="preserve">out,heavy fuel oil </t>
    </r>
  </si>
  <si>
    <r>
      <t>Ɵ</t>
    </r>
    <r>
      <rPr>
        <vertAlign val="subscript"/>
        <sz val="10"/>
        <rFont val="Arial"/>
        <family val="2"/>
      </rPr>
      <t>electricity</t>
    </r>
  </si>
  <si>
    <r>
      <t>Ɵ</t>
    </r>
    <r>
      <rPr>
        <vertAlign val="subscript"/>
        <sz val="10"/>
        <rFont val="Arial"/>
        <family val="2"/>
      </rPr>
      <t>heat</t>
    </r>
  </si>
  <si>
    <r>
      <t>Ɵ</t>
    </r>
    <r>
      <rPr>
        <vertAlign val="subscript"/>
        <sz val="10"/>
        <rFont val="Arial"/>
        <family val="2"/>
      </rPr>
      <t>gas</t>
    </r>
  </si>
  <si>
    <r>
      <t>GWP</t>
    </r>
    <r>
      <rPr>
        <vertAlign val="subscript"/>
        <sz val="10"/>
        <rFont val="Arial"/>
        <family val="2"/>
      </rPr>
      <t>CH4</t>
    </r>
  </si>
  <si>
    <r>
      <t>GWP</t>
    </r>
    <r>
      <rPr>
        <vertAlign val="subscript"/>
        <sz val="10"/>
        <rFont val="Arial"/>
        <family val="2"/>
      </rPr>
      <t>N2O</t>
    </r>
  </si>
  <si>
    <r>
      <t>EF</t>
    </r>
    <r>
      <rPr>
        <vertAlign val="subscript"/>
        <sz val="10"/>
        <rFont val="Arial"/>
        <family val="2"/>
      </rPr>
      <t>service,freq</t>
    </r>
  </si>
  <si>
    <r>
      <t>EF</t>
    </r>
    <r>
      <rPr>
        <vertAlign val="subscript"/>
        <sz val="10"/>
        <rFont val="Arial"/>
        <family val="2"/>
      </rPr>
      <t>service,react</t>
    </r>
  </si>
  <si>
    <r>
      <t>EF</t>
    </r>
    <r>
      <rPr>
        <vertAlign val="subscript"/>
        <sz val="10"/>
        <rFont val="Arial"/>
        <family val="2"/>
      </rPr>
      <t>service,Inert</t>
    </r>
  </si>
  <si>
    <r>
      <t>EF</t>
    </r>
    <r>
      <rPr>
        <vertAlign val="subscript"/>
        <sz val="10"/>
        <rFont val="Arial"/>
        <family val="2"/>
      </rPr>
      <t>service,other</t>
    </r>
  </si>
  <si>
    <t>Non-hybrid projects shall only report values for the relevant category.</t>
  </si>
  <si>
    <r>
      <t>Ref</t>
    </r>
    <r>
      <rPr>
        <vertAlign val="subscript"/>
        <sz val="11"/>
        <color rgb="FF000000"/>
        <rFont val="Arial"/>
        <family val="2"/>
      </rPr>
      <t>y, TOT</t>
    </r>
  </si>
  <si>
    <r>
      <t>Proj</t>
    </r>
    <r>
      <rPr>
        <vertAlign val="subscript"/>
        <sz val="11"/>
        <color rgb="FF000000"/>
        <rFont val="Arial"/>
        <family val="2"/>
      </rPr>
      <t>y, TOT</t>
    </r>
  </si>
  <si>
    <t>GHG emission avoidance</t>
  </si>
  <si>
    <t>Reference emissions ES</t>
  </si>
  <si>
    <t>Project emissions ES</t>
  </si>
  <si>
    <t>Conversion factors ES</t>
  </si>
  <si>
    <t>Overview ES</t>
  </si>
  <si>
    <t>Check that the horizontal and vertical sums are consistent</t>
  </si>
  <si>
    <t>Presents a summary of the absolute and relative greenhouse gas emissions avoidance, as well as general project information</t>
  </si>
  <si>
    <t>Presents a summary of the absolute and relative greenhouse gas emissions avoidance on a yearly basis, as well as the difference between the reported and the estimated values.</t>
  </si>
  <si>
    <t>Provides a structure for calculating and/or consolidating information related to the bonus point for 'net carbon removals'.</t>
  </si>
  <si>
    <t>Other GHG savings</t>
  </si>
  <si>
    <t>Substantial GHG emissions savings from emission sources that are excluded from the project boundaries can be claimed by the applicants here. Related to the bonus point for 'other GHG savings'.</t>
  </si>
  <si>
    <t>Category</t>
  </si>
  <si>
    <t>Calculator version</t>
  </si>
  <si>
    <r>
      <t xml:space="preserve">Check that you are using the </t>
    </r>
    <r>
      <rPr>
        <b/>
        <i/>
        <sz val="9"/>
        <rFont val="Arial"/>
        <family val="2"/>
      </rPr>
      <t>most recent version</t>
    </r>
    <r>
      <rPr>
        <i/>
        <sz val="9"/>
        <rFont val="Arial"/>
        <family val="2"/>
      </rPr>
      <t xml:space="preserve"> of the calculator.</t>
    </r>
  </si>
  <si>
    <t>ES</t>
  </si>
  <si>
    <t>Comment / Instruction</t>
  </si>
  <si>
    <t>No</t>
  </si>
  <si>
    <t>Is this a hybrid application?</t>
  </si>
  <si>
    <t>Automated checks</t>
  </si>
  <si>
    <t>Check that you are using the correct calculator for your project category.  See Table 1.1 of the GHG Methodology. --&gt;</t>
  </si>
  <si>
    <t>Check that chosen principal product product is consistent with the chosen sector. --&gt;</t>
  </si>
  <si>
    <t>Intra-day electricity storage</t>
  </si>
  <si>
    <t>Net absolute GHG emissions avoided due to operation of the project during the first 10 years of operation, in tCO2e.</t>
  </si>
  <si>
    <t>Relative GHG emissions avoided due to operation of the project during the first 10 years of operation, in percent.</t>
  </si>
  <si>
    <t>Additional GHG indicators related to the project</t>
  </si>
  <si>
    <t xml:space="preserve">[Optional Reporting].
</t>
  </si>
  <si>
    <t>Absolute GHG emission avoidance</t>
  </si>
  <si>
    <t xml:space="preserve">This summary table uses the sumif function to add emissions from rows with each label. This requires the row labels below to exactly match the row labels used here. </t>
  </si>
  <si>
    <t>Sum of tCO2e</t>
  </si>
  <si>
    <t>Row Labels</t>
  </si>
  <si>
    <t>Reference emissions calculation</t>
  </si>
  <si>
    <t>Applicable use period of the manufactured innovative component.</t>
  </si>
  <si>
    <t xml:space="preserve">Cost share of the innovative component as a fraction of the total capital cost of the relevant facility or retail price of the consumer product, </t>
  </si>
  <si>
    <t>Number of energy storage components supplied to markets by the proposed manufacturing project, in year y.</t>
  </si>
  <si>
    <t>components</t>
  </si>
  <si>
    <t>years</t>
  </si>
  <si>
    <t>MWh</t>
  </si>
  <si>
    <r>
      <t>tonnes CO</t>
    </r>
    <r>
      <rPr>
        <vertAlign val="subscript"/>
        <sz val="10"/>
        <color theme="1"/>
        <rFont val="Arial"/>
        <family val="2"/>
      </rPr>
      <t>2</t>
    </r>
    <r>
      <rPr>
        <sz val="10"/>
        <color theme="1"/>
        <rFont val="Arial"/>
        <family val="2"/>
      </rPr>
      <t>e / MWh</t>
    </r>
  </si>
  <si>
    <t>Reference emissions summary</t>
  </si>
  <si>
    <t>Project emissions summary</t>
  </si>
  <si>
    <t>Note: "Projonsite" emissions NOT included in Small Scale call projects.</t>
  </si>
  <si>
    <t>Project emissions calculation</t>
  </si>
  <si>
    <t>Note only for manufacturing projects: Values of projected operational data shall be indicated as yearly amounts allocated to a single ES unit equipped with a component manufactured by the project.</t>
  </si>
  <si>
    <t>tonne</t>
  </si>
  <si>
    <t>Cost share of the innovative component as a fraction of the total capital cost of the relevant facility or retail price of the consumer product.</t>
  </si>
  <si>
    <t>Same as in the reference scenario</t>
  </si>
  <si>
    <t>years of use of the component</t>
  </si>
  <si>
    <r>
      <t>R</t>
    </r>
    <r>
      <rPr>
        <vertAlign val="subscript"/>
        <sz val="10"/>
        <rFont val="Arial"/>
        <family val="2"/>
      </rPr>
      <t xml:space="preserve">services,gen </t>
    </r>
    <r>
      <rPr>
        <sz val="10"/>
        <rFont val="Arial"/>
        <family val="2"/>
      </rPr>
      <t>(MW)</t>
    </r>
  </si>
  <si>
    <r>
      <t>R</t>
    </r>
    <r>
      <rPr>
        <vertAlign val="subscript"/>
        <sz val="10"/>
        <rFont val="Arial"/>
        <family val="2"/>
      </rPr>
      <t xml:space="preserve">services,var </t>
    </r>
    <r>
      <rPr>
        <sz val="10"/>
        <rFont val="Arial"/>
        <family val="2"/>
      </rPr>
      <t>(Mvar)</t>
    </r>
  </si>
  <si>
    <r>
      <t>R</t>
    </r>
    <r>
      <rPr>
        <vertAlign val="subscript"/>
        <sz val="10"/>
        <rFont val="Arial"/>
        <family val="2"/>
      </rPr>
      <t xml:space="preserve">services,Inert </t>
    </r>
    <r>
      <rPr>
        <sz val="10"/>
        <rFont val="Arial"/>
        <family val="2"/>
      </rPr>
      <t>(GVAs)</t>
    </r>
  </si>
  <si>
    <t>Note: Only for manufacturing projects, otherwise do not modify.</t>
  </si>
  <si>
    <t>Note: Only for manufacturing projects. To be edited in the reference emissions sheet only.</t>
  </si>
  <si>
    <t>Based on most conservative EFs for CH4 and/or N2O among stationary and mobile use</t>
  </si>
  <si>
    <t>Principal product(s) that are not the main aim of the project</t>
  </si>
  <si>
    <t>Non-principal products</t>
  </si>
  <si>
    <t>Function of principal product(s)</t>
  </si>
  <si>
    <t>Reference product(s) substituted by principal product(s), if different</t>
  </si>
  <si>
    <t>Principal product that is the main aim of the project</t>
  </si>
  <si>
    <t>Specify the principal product if "other" is selected above.</t>
  </si>
  <si>
    <t>Ref</t>
  </si>
  <si>
    <t>Proj</t>
  </si>
  <si>
    <t>Based on the EF for combustion of natural gas according to COMMISSION IMPLEMENTING REGULATION (EU) 2018/2066 and a gas turbine with efficiency of 40%.</t>
  </si>
  <si>
    <t>For hybrid applications, specify the other relevant project categories (EII, RES, MOB)</t>
  </si>
  <si>
    <t>Adjusted relative GHG emission avoidance:</t>
  </si>
  <si>
    <t>Note: Provide a thorought justification in the relevant section of the application form Part B to substantiate your claim.</t>
  </si>
  <si>
    <t>Refer to section 1.1.5 of the GHG Methodology for guidance on related calculations.</t>
  </si>
  <si>
    <t>The potential for substantial net carbon removals is considered under the relevant bonus points as indicated in the Call Text.</t>
  </si>
  <si>
    <t>Check that the value is consistent between the "Summary" and the "Summary per year" sheets. --&gt;</t>
  </si>
  <si>
    <r>
      <t>∆GHG</t>
    </r>
    <r>
      <rPr>
        <vertAlign val="subscript"/>
        <sz val="11"/>
        <color rgb="FF000000"/>
        <rFont val="Arial"/>
        <family val="2"/>
      </rPr>
      <t>rel</t>
    </r>
  </si>
  <si>
    <r>
      <t>∆GHG</t>
    </r>
    <r>
      <rPr>
        <vertAlign val="subscript"/>
        <sz val="11"/>
        <color rgb="FF000000"/>
        <rFont val="Arial"/>
        <family val="2"/>
      </rPr>
      <t>abs</t>
    </r>
  </si>
  <si>
    <t>Check that the vertical sum corresponds to the horizontal sum. --&gt;</t>
  </si>
  <si>
    <r>
      <t>Proj</t>
    </r>
    <r>
      <rPr>
        <vertAlign val="subscript"/>
        <sz val="11"/>
        <color rgb="FF000000"/>
        <rFont val="Arial"/>
        <family val="2"/>
      </rPr>
      <t>y, MOB</t>
    </r>
  </si>
  <si>
    <r>
      <t>Proj</t>
    </r>
    <r>
      <rPr>
        <vertAlign val="subscript"/>
        <sz val="11"/>
        <color rgb="FF000000"/>
        <rFont val="Arial"/>
        <family val="2"/>
      </rPr>
      <t>y, ES</t>
    </r>
  </si>
  <si>
    <r>
      <t>Proj</t>
    </r>
    <r>
      <rPr>
        <vertAlign val="subscript"/>
        <sz val="11"/>
        <color rgb="FF000000"/>
        <rFont val="Arial"/>
        <family val="2"/>
      </rPr>
      <t>y, RES</t>
    </r>
  </si>
  <si>
    <r>
      <t>Proj</t>
    </r>
    <r>
      <rPr>
        <vertAlign val="subscript"/>
        <sz val="11"/>
        <color rgb="FF000000"/>
        <rFont val="Arial"/>
        <family val="2"/>
      </rPr>
      <t>y, EII</t>
    </r>
  </si>
  <si>
    <r>
      <t>Ref</t>
    </r>
    <r>
      <rPr>
        <vertAlign val="subscript"/>
        <sz val="11"/>
        <color rgb="FF000000"/>
        <rFont val="Arial"/>
        <family val="2"/>
      </rPr>
      <t>y, MOB</t>
    </r>
  </si>
  <si>
    <r>
      <t>Ref</t>
    </r>
    <r>
      <rPr>
        <vertAlign val="subscript"/>
        <sz val="11"/>
        <color rgb="FF000000"/>
        <rFont val="Arial"/>
        <family val="2"/>
      </rPr>
      <t>y, ES</t>
    </r>
  </si>
  <si>
    <r>
      <t>Ref</t>
    </r>
    <r>
      <rPr>
        <vertAlign val="subscript"/>
        <sz val="11"/>
        <color rgb="FF000000"/>
        <rFont val="Arial"/>
        <family val="2"/>
      </rPr>
      <t>y, RES</t>
    </r>
  </si>
  <si>
    <r>
      <t>Ref</t>
    </r>
    <r>
      <rPr>
        <vertAlign val="subscript"/>
        <sz val="11"/>
        <color rgb="FF000000"/>
        <rFont val="Arial"/>
        <family val="2"/>
      </rPr>
      <t>y, EII</t>
    </r>
  </si>
  <si>
    <t>Note: Make sure that also the checks in sheets "Project emissions", "Reference emissions", and "CC credit_calculation" are verified.</t>
  </si>
  <si>
    <t>Note: Make sure that all the checks in column "N" are verified, when preparing your calculations.</t>
  </si>
  <si>
    <t>Hybrid projects should include in the calculator the sheet "Project emissions" and "Reference emissions" for each of the relevant categories, and report emissions in the table below by providing links as appropriate.</t>
  </si>
  <si>
    <t>Estimated values for the reference and project emissions and the absolute GHG emissions avoided during the first 10 year of operation, expressed in tCO2e.</t>
  </si>
  <si>
    <t>Other energy storage</t>
  </si>
  <si>
    <t>Manufacturing of components for energy storage</t>
  </si>
  <si>
    <t>Buildings</t>
  </si>
  <si>
    <t>Heating</t>
  </si>
  <si>
    <t>Cooling</t>
  </si>
  <si>
    <t>Hydrogen-based energy storage</t>
  </si>
  <si>
    <t>e-fuel-based energy storage</t>
  </si>
  <si>
    <t>Batteries and their components</t>
  </si>
  <si>
    <t>Recycling of materials for production of batteries and their components</t>
  </si>
  <si>
    <t>Product</t>
  </si>
  <si>
    <t>Products</t>
  </si>
  <si>
    <t>ES Sectors and Products</t>
  </si>
  <si>
    <t>Other, please specify</t>
  </si>
  <si>
    <t>Various, please specify</t>
  </si>
  <si>
    <t>Quantity</t>
  </si>
  <si>
    <r>
      <t>tCO</t>
    </r>
    <r>
      <rPr>
        <vertAlign val="subscript"/>
        <sz val="9"/>
        <rFont val="Arial"/>
        <family val="2"/>
      </rPr>
      <t>2</t>
    </r>
    <r>
      <rPr>
        <sz val="9"/>
        <rFont val="Arial"/>
        <family val="2"/>
      </rPr>
      <t>e</t>
    </r>
  </si>
  <si>
    <r>
      <t>Proj</t>
    </r>
    <r>
      <rPr>
        <vertAlign val="subscript"/>
        <sz val="10"/>
        <color rgb="FF000000"/>
        <rFont val="Arial"/>
        <family val="2"/>
      </rPr>
      <t>non-principal</t>
    </r>
  </si>
  <si>
    <r>
      <t xml:space="preserve">Total project emissions minus carbon capture credit, adjusted by removing the timed operation credit, and the credit for non-principal products.
</t>
    </r>
    <r>
      <rPr>
        <b/>
        <i/>
        <sz val="9"/>
        <color rgb="FFFF0000"/>
        <rFont val="Arial"/>
        <family val="2"/>
      </rPr>
      <t>Note: This value must be negative for a project to be able to claim net carbon removals.</t>
    </r>
  </si>
  <si>
    <t>Adjusted by removing the timed operation credit.</t>
  </si>
  <si>
    <t>Check for positive absolute GHG emission avoidance</t>
  </si>
  <si>
    <t>Relative GHG emission avoidance</t>
  </si>
  <si>
    <t>Indicators</t>
  </si>
  <si>
    <t>Select here the principal product that is the main aim of the project. See Section 1.2 of the GHG Methodology.</t>
  </si>
  <si>
    <t>List here other principal products that are not the main aim of the project. See Section 1.2 of the Methodology.</t>
  </si>
  <si>
    <r>
      <t xml:space="preserve">List here non-principal products. </t>
    </r>
    <r>
      <rPr>
        <b/>
        <i/>
        <sz val="9"/>
        <rFont val="Arial"/>
        <family val="2"/>
      </rPr>
      <t>Not relevant for RES projects. Only relevant for hybrid projects with an EII component.</t>
    </r>
  </si>
  <si>
    <t>Not relevant for ES projects. Only relevant for hybrid projects with an EII component.</t>
  </si>
  <si>
    <r>
      <t xml:space="preserve">Where a product performs the same function as a conventional product to which it is not identical please identify the substituted reference products here. </t>
    </r>
    <r>
      <rPr>
        <b/>
        <i/>
        <sz val="9"/>
        <rFont val="Arial"/>
        <family val="2"/>
      </rPr>
      <t xml:space="preserve">Not relevant for ES projects. </t>
    </r>
  </si>
  <si>
    <t xml:space="preserve">Not relevant for ES projects. </t>
  </si>
  <si>
    <t>Check that if hybrid application is selected there are non-zero emissions for at least one other row on the ''Summary per year' sheet. --&gt;</t>
  </si>
  <si>
    <t>Refer to section 1.2.5 of the GHG Methodology.</t>
  </si>
  <si>
    <r>
      <t>Note: The term C</t>
    </r>
    <r>
      <rPr>
        <b/>
        <vertAlign val="subscript"/>
        <sz val="9"/>
        <color rgb="FFFF0000"/>
        <rFont val="Arial"/>
        <family val="2"/>
      </rPr>
      <t xml:space="preserve">credit </t>
    </r>
    <r>
      <rPr>
        <b/>
        <sz val="9"/>
        <color rgb="FFFF0000"/>
        <rFont val="Arial"/>
        <family val="2"/>
      </rPr>
      <t>should be zero, unless the project includes a component of carbon capture and storage or utilisation (NOT APPLICABLE TO ENERGY STORAGE PROJECTS).</t>
    </r>
  </si>
  <si>
    <t>+</t>
  </si>
  <si>
    <t>CC credit</t>
  </si>
  <si>
    <r>
      <t>CC</t>
    </r>
    <r>
      <rPr>
        <vertAlign val="subscript"/>
        <sz val="11"/>
        <color rgb="FF000000"/>
        <rFont val="Arial"/>
        <family val="2"/>
      </rPr>
      <t>credit</t>
    </r>
  </si>
  <si>
    <r>
      <t>CC</t>
    </r>
    <r>
      <rPr>
        <vertAlign val="subscript"/>
        <sz val="11"/>
        <color rgb="FF000000"/>
        <rFont val="Arial"/>
        <family val="2"/>
      </rPr>
      <t>credit, y</t>
    </r>
  </si>
  <si>
    <r>
      <t xml:space="preserve">Timed operation credit for EII projects. </t>
    </r>
    <r>
      <rPr>
        <b/>
        <i/>
        <sz val="9"/>
        <rFont val="Arial"/>
        <family val="2"/>
      </rPr>
      <t>Not relevant for ES projects. Only relevant for hybrid projects with an EII component.</t>
    </r>
  </si>
  <si>
    <r>
      <t xml:space="preserve">Credit for non-principal products for EII projects. </t>
    </r>
    <r>
      <rPr>
        <b/>
        <i/>
        <sz val="9"/>
        <rFont val="Arial"/>
        <family val="2"/>
      </rPr>
      <t>Not relevant for ES projects. Only relevant for hybrid projects with an EII component.</t>
    </r>
  </si>
  <si>
    <t>TO</t>
  </si>
  <si>
    <r>
      <t>Proj - CC</t>
    </r>
    <r>
      <rPr>
        <b/>
        <vertAlign val="subscript"/>
        <sz val="10"/>
        <color rgb="FF000000"/>
        <rFont val="Arial"/>
        <family val="2"/>
      </rPr>
      <t xml:space="preserve">credit </t>
    </r>
    <r>
      <rPr>
        <b/>
        <sz val="10"/>
        <color rgb="FF000000"/>
        <rFont val="Arial"/>
        <family val="2"/>
      </rPr>
      <t>- (TO + Proj</t>
    </r>
    <r>
      <rPr>
        <b/>
        <vertAlign val="subscript"/>
        <sz val="10"/>
        <color rgb="FF000000"/>
        <rFont val="Arial"/>
        <family val="2"/>
      </rPr>
      <t>non-principal</t>
    </r>
    <r>
      <rPr>
        <b/>
        <sz val="10"/>
        <color rgb="FF000000"/>
        <rFont val="Arial"/>
        <family val="2"/>
      </rPr>
      <t>)</t>
    </r>
  </si>
  <si>
    <r>
      <t>Adjusted absolute GHG emission avoidance 
(Ref - Proj + CC</t>
    </r>
    <r>
      <rPr>
        <vertAlign val="subscript"/>
        <sz val="10"/>
        <color rgb="FF000000"/>
        <rFont val="Arial"/>
        <family val="2"/>
      </rPr>
      <t>credit</t>
    </r>
    <r>
      <rPr>
        <sz val="10"/>
        <color rgb="FF000000"/>
        <rFont val="Arial"/>
        <family val="2"/>
      </rPr>
      <t xml:space="preserve"> + TO)</t>
    </r>
  </si>
  <si>
    <t>amount of heat consumed by the project for self-consumption</t>
  </si>
  <si>
    <t>amount of heat stored by the project</t>
  </si>
  <si>
    <r>
      <t>E</t>
    </r>
    <r>
      <rPr>
        <vertAlign val="subscript"/>
        <sz val="10"/>
        <color theme="1"/>
        <rFont val="Arial"/>
        <family val="2"/>
      </rPr>
      <t>stat,heat</t>
    </r>
  </si>
  <si>
    <t>EUROSTAT</t>
  </si>
  <si>
    <t>01.11.2024</t>
  </si>
  <si>
    <r>
      <t>E</t>
    </r>
    <r>
      <rPr>
        <vertAlign val="subscript"/>
        <sz val="10"/>
        <color rgb="FF000000"/>
        <rFont val="Arial"/>
        <family val="2"/>
      </rPr>
      <t xml:space="preserve">stor </t>
    </r>
    <r>
      <rPr>
        <sz val="10"/>
        <color rgb="FF000000"/>
        <rFont val="Arial"/>
        <family val="2"/>
      </rPr>
      <t>(kWh)</t>
    </r>
  </si>
  <si>
    <r>
      <t>P</t>
    </r>
    <r>
      <rPr>
        <vertAlign val="subscript"/>
        <sz val="10"/>
        <color rgb="FF000000"/>
        <rFont val="Arial"/>
        <family val="2"/>
      </rPr>
      <t xml:space="preserve">in </t>
    </r>
    <r>
      <rPr>
        <sz val="10"/>
        <color rgb="FF000000"/>
        <rFont val="Arial"/>
        <family val="2"/>
      </rPr>
      <t>(kW)</t>
    </r>
  </si>
  <si>
    <r>
      <t>P</t>
    </r>
    <r>
      <rPr>
        <vertAlign val="subscript"/>
        <sz val="10"/>
        <color rgb="FF000000"/>
        <rFont val="Arial"/>
        <family val="2"/>
      </rPr>
      <t xml:space="preserve">out </t>
    </r>
    <r>
      <rPr>
        <sz val="10"/>
        <color rgb="FF000000"/>
        <rFont val="Arial"/>
        <family val="2"/>
      </rPr>
      <t>(kW)</t>
    </r>
  </si>
  <si>
    <t>Equivalent number of full storage cycles per year</t>
  </si>
  <si>
    <t>1/a</t>
  </si>
  <si>
    <t>Number of battery packs produced and installed in EVs in the planned factory</t>
  </si>
  <si>
    <t xml:space="preserve">In your application, please justify your assumptions in the "Assumptions" sheet of the GHG calculator and in Part B of the application form, Section 2.1. </t>
  </si>
  <si>
    <r>
      <t>In your application, please develop the calculation of the CS</t>
    </r>
    <r>
      <rPr>
        <vertAlign val="subscript"/>
        <sz val="10"/>
        <color theme="1"/>
        <rFont val="Arial"/>
        <family val="2"/>
      </rPr>
      <t>component</t>
    </r>
    <r>
      <rPr>
        <sz val="10"/>
        <color theme="1"/>
        <rFont val="Arial"/>
        <family val="2"/>
      </rPr>
      <t xml:space="preserve"> in the "Assumptions" sheet of the GHG calculator and in Part B of the application form, Section 2.1.
For the purposes of the example: evaluation of publicly available data. </t>
    </r>
  </si>
  <si>
    <t>Share of battery pack cost with respect to the total cost of the stationary electricity storage</t>
  </si>
  <si>
    <t>kW</t>
  </si>
  <si>
    <t>kWh</t>
  </si>
  <si>
    <t>MW</t>
  </si>
  <si>
    <t>Mvar</t>
  </si>
  <si>
    <t>GWAs</t>
  </si>
  <si>
    <t>n/a</t>
  </si>
  <si>
    <t>Electrical efficiency of the battery as the end user product</t>
  </si>
  <si>
    <t>Annual cycles</t>
  </si>
  <si>
    <t>Batteries for stationary applications</t>
  </si>
  <si>
    <t>GHG Example - ES - Manufacturing of components (stationary batteries)</t>
  </si>
  <si>
    <t>Example version:</t>
  </si>
  <si>
    <t>Date:</t>
  </si>
  <si>
    <t>e2.0</t>
  </si>
  <si>
    <t>e1.0</t>
  </si>
  <si>
    <t>The example has been completely overhauled to cover a project that manufactures components for batteries for stationary applications, rather than components for batteries for mobility applications. In addition, the example has been aligned to the new format of the GHG Calculator and to the updated version of the GHG Methodology for ES projects.</t>
  </si>
  <si>
    <t>The project proposal considers building a manufacturing plant for innovative battery packs with a capacity of 20 kWh to be used in stationary applications. The GHG methodology to be used is the one for manufacturing of components for energy storage. A battery pack is considered as a manufactured component of the consumer good "stationary battery" through robust calculations and credible assumptions. The cost share of a battery pack is estimated as 75% of the total cost of the stationary battery. Based on the expected use case, the equivalent number of full storage cycles is assumed to be 183. The project will reach a stable annual production capacity of 50,000 battery packs in the second year after a ramp-up period with a production of 25,000 battery packs in the first year.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</si>
</sst>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43" formatCode="_-* #,##0.00_-;\-* #,##0.00_-;_-* &quot;-&quot;??_-;_-@_-"/>
    <numFmt numFmtId="164" formatCode="_(* #,##0.00_);_(* \(#,##0.00\);_(* &quot;-&quot;??_);_(@_)"/>
    <numFmt numFmtId="165" formatCode="_ [$€-2]\ * #,##0.00_ ;_ [$€-2]\ * \-#,##0.00_ ;_ [$€-2]\ * &quot;-&quot;??_ "/>
    <numFmt numFmtId="166" formatCode="_-* #,##0.0_-;\-* #,##0.0_-;_-* &quot;-&quot;??_-;_-@_-"/>
    <numFmt numFmtId="167" formatCode="_ [$€-2]\ * #,##0.000000000000_ ;_ [$€-2]\ * \-#,##0.000000000000_ ;_ [$€-2]\ * &quot;-&quot;??_ "/>
    <numFmt numFmtId="168" formatCode="_-* #,##0.000_-;\-* #,##0.000_-;_-* &quot;-&quot;??_-;_-@_-"/>
    <numFmt numFmtId="169" formatCode="#,##0_ ;\-#,##0\ "/>
    <numFmt numFmtId="170" formatCode="#,##0.0_ ;\-#,##0.0\ "/>
    <numFmt numFmtId="171" formatCode="#,##0.000_ ;\-#,##0.000\ "/>
    <numFmt numFmtId="172" formatCode="#,##0.00_ ;\-#,##0.00\ "/>
    <numFmt numFmtId="173" formatCode="_-* #,##0_-;\-* #,##0_-;_-* &quot;-&quot;??_-;_-@_-"/>
  </numFmts>
  <fonts count="58" x14ac:knownFonts="1">
    <font>
      <sz val="11"/>
      <color theme="1"/>
      <name val="Calibri"/>
      <family val="2"/>
      <scheme val="minor"/>
    </font>
    <font>
      <sz val="11"/>
      <color theme="1"/>
      <name val="Calibri"/>
      <family val="2"/>
      <scheme val="minor"/>
    </font>
    <font>
      <u/>
      <sz val="11"/>
      <color theme="10"/>
      <name val="Calibri"/>
      <family val="2"/>
      <scheme val="minor"/>
    </font>
    <font>
      <sz val="10"/>
      <name val="Arial"/>
      <family val="2"/>
    </font>
    <font>
      <sz val="10"/>
      <name val="Helvetica"/>
    </font>
    <font>
      <sz val="10"/>
      <color theme="1"/>
      <name val="Arial"/>
      <family val="2"/>
    </font>
    <font>
      <b/>
      <sz val="10"/>
      <color rgb="FFFFFFFF"/>
      <name val="Arial"/>
      <family val="2"/>
    </font>
    <font>
      <sz val="10"/>
      <color rgb="FF000000"/>
      <name val="Arial"/>
      <family val="2"/>
    </font>
    <font>
      <vertAlign val="subscript"/>
      <sz val="10"/>
      <color rgb="FF000000"/>
      <name val="Arial"/>
      <family val="2"/>
    </font>
    <font>
      <vertAlign val="subscript"/>
      <sz val="10"/>
      <color theme="1"/>
      <name val="Arial"/>
      <family val="2"/>
    </font>
    <font>
      <sz val="8"/>
      <name val="Calibri"/>
      <family val="2"/>
      <scheme val="minor"/>
    </font>
    <font>
      <b/>
      <sz val="10"/>
      <name val="Arial"/>
      <family val="2"/>
    </font>
    <font>
      <b/>
      <sz val="10"/>
      <color theme="1"/>
      <name val="Arial"/>
      <family val="2"/>
    </font>
    <font>
      <u/>
      <sz val="10"/>
      <color theme="10"/>
      <name val="Arial"/>
      <family val="2"/>
    </font>
    <font>
      <i/>
      <vertAlign val="subscript"/>
      <sz val="10"/>
      <color theme="1"/>
      <name val="Arial"/>
      <family val="2"/>
    </font>
    <font>
      <sz val="10"/>
      <color theme="0" tint="-0.34998626667073579"/>
      <name val="Arial"/>
      <family val="2"/>
    </font>
    <font>
      <b/>
      <sz val="10"/>
      <color rgb="FFFF0000"/>
      <name val="Arial"/>
      <family val="2"/>
    </font>
    <font>
      <b/>
      <sz val="10"/>
      <name val="Verdana"/>
      <family val="2"/>
    </font>
    <font>
      <b/>
      <sz val="9"/>
      <name val="Verdana"/>
      <family val="2"/>
    </font>
    <font>
      <sz val="9"/>
      <name val="Verdana"/>
      <family val="2"/>
    </font>
    <font>
      <b/>
      <sz val="10"/>
      <color theme="0"/>
      <name val="Arial"/>
      <family val="2"/>
    </font>
    <font>
      <sz val="11"/>
      <name val="Arial"/>
      <family val="2"/>
    </font>
    <font>
      <sz val="11"/>
      <color theme="1"/>
      <name val="Arial"/>
      <family val="2"/>
    </font>
    <font>
      <b/>
      <sz val="11"/>
      <name val="Arial"/>
      <family val="2"/>
    </font>
    <font>
      <b/>
      <sz val="11"/>
      <color theme="1"/>
      <name val="Arial"/>
      <family val="2"/>
    </font>
    <font>
      <i/>
      <sz val="11"/>
      <name val="Arial"/>
      <family val="2"/>
    </font>
    <font>
      <b/>
      <sz val="11"/>
      <color rgb="FFFF0000"/>
      <name val="Calibri"/>
      <family val="2"/>
      <scheme val="minor"/>
    </font>
    <font>
      <sz val="11"/>
      <name val="Calibri"/>
      <family val="2"/>
      <scheme val="minor"/>
    </font>
    <font>
      <sz val="10"/>
      <color rgb="FFFFFFFF"/>
      <name val="Arial"/>
      <family val="2"/>
    </font>
    <font>
      <i/>
      <sz val="10"/>
      <color theme="6" tint="-0.499984740745262"/>
      <name val="Arial"/>
      <family val="2"/>
    </font>
    <font>
      <sz val="9"/>
      <color theme="1"/>
      <name val="Arial"/>
      <family val="2"/>
    </font>
    <font>
      <i/>
      <sz val="10"/>
      <name val="Arial"/>
      <family val="2"/>
    </font>
    <font>
      <b/>
      <i/>
      <sz val="10"/>
      <name val="Arial"/>
      <family val="2"/>
    </font>
    <font>
      <i/>
      <sz val="10"/>
      <color theme="0" tint="-0.34998626667073579"/>
      <name val="Arial"/>
      <family val="2"/>
    </font>
    <font>
      <sz val="8"/>
      <color rgb="FFFFFFFF"/>
      <name val="Arial"/>
      <family val="2"/>
    </font>
    <font>
      <i/>
      <sz val="10"/>
      <color rgb="FF000000"/>
      <name val="Arial"/>
      <family val="2"/>
    </font>
    <font>
      <sz val="11"/>
      <color rgb="FF000000"/>
      <name val="Arial"/>
      <family val="2"/>
    </font>
    <font>
      <b/>
      <sz val="10"/>
      <color rgb="FF000000"/>
      <name val="Arial"/>
      <family val="2"/>
    </font>
    <font>
      <b/>
      <sz val="11"/>
      <color rgb="FFFFFFFF"/>
      <name val="Arial"/>
      <family val="2"/>
    </font>
    <font>
      <vertAlign val="subscript"/>
      <sz val="11"/>
      <color rgb="FF000000"/>
      <name val="Arial"/>
      <family val="2"/>
    </font>
    <font>
      <b/>
      <i/>
      <sz val="11"/>
      <color rgb="FFFF0000"/>
      <name val="Arial"/>
      <family val="2"/>
    </font>
    <font>
      <b/>
      <sz val="11"/>
      <color theme="0"/>
      <name val="Calibri"/>
      <family val="2"/>
      <scheme val="minor"/>
    </font>
    <font>
      <vertAlign val="subscript"/>
      <sz val="11"/>
      <color theme="1"/>
      <name val="Calibri"/>
      <family val="2"/>
      <scheme val="minor"/>
    </font>
    <font>
      <b/>
      <vertAlign val="subscript"/>
      <sz val="10"/>
      <color theme="1"/>
      <name val="Arial"/>
      <family val="2"/>
    </font>
    <font>
      <b/>
      <sz val="11"/>
      <color theme="1"/>
      <name val="Calibri"/>
      <family val="2"/>
      <scheme val="minor"/>
    </font>
    <font>
      <sz val="9"/>
      <name val="Arial"/>
      <family val="2"/>
    </font>
    <font>
      <sz val="10"/>
      <color rgb="FFFF0000"/>
      <name val="Arial"/>
      <family val="2"/>
    </font>
    <font>
      <vertAlign val="subscript"/>
      <sz val="10"/>
      <name val="Arial"/>
      <family val="2"/>
    </font>
    <font>
      <b/>
      <sz val="9"/>
      <name val="Arial"/>
      <family val="2"/>
    </font>
    <font>
      <i/>
      <sz val="9"/>
      <name val="Arial"/>
      <family val="2"/>
    </font>
    <font>
      <b/>
      <i/>
      <sz val="9"/>
      <name val="Arial"/>
      <family val="2"/>
    </font>
    <font>
      <b/>
      <i/>
      <sz val="9"/>
      <color rgb="FFFF0000"/>
      <name val="Arial"/>
      <family val="2"/>
    </font>
    <font>
      <b/>
      <sz val="9"/>
      <color rgb="FFFF0000"/>
      <name val="Arial"/>
      <family val="2"/>
    </font>
    <font>
      <sz val="9"/>
      <color rgb="FF000000"/>
      <name val="Arial"/>
      <family val="2"/>
    </font>
    <font>
      <b/>
      <vertAlign val="subscript"/>
      <sz val="9"/>
      <color rgb="FFFF0000"/>
      <name val="Arial"/>
      <family val="2"/>
    </font>
    <font>
      <vertAlign val="subscript"/>
      <sz val="9"/>
      <name val="Arial"/>
      <family val="2"/>
    </font>
    <font>
      <b/>
      <vertAlign val="subscript"/>
      <sz val="10"/>
      <color rgb="FF000000"/>
      <name val="Arial"/>
      <family val="2"/>
    </font>
    <font>
      <i/>
      <sz val="10"/>
      <color theme="1"/>
      <name val="Arial"/>
      <family val="2"/>
    </font>
  </fonts>
  <fills count="25">
    <fill>
      <patternFill patternType="none"/>
    </fill>
    <fill>
      <patternFill patternType="gray125"/>
    </fill>
    <fill>
      <patternFill patternType="solid">
        <fgColor theme="0"/>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theme="7" tint="0.59999389629810485"/>
        <bgColor indexed="64"/>
      </patternFill>
    </fill>
    <fill>
      <patternFill patternType="solid">
        <fgColor theme="0" tint="-0.14999847407452621"/>
        <bgColor indexed="64"/>
      </patternFill>
    </fill>
    <fill>
      <patternFill patternType="solid">
        <fgColor indexed="9"/>
        <bgColor indexed="64"/>
      </patternFill>
    </fill>
    <fill>
      <patternFill patternType="solid">
        <fgColor rgb="FF00538B"/>
        <bgColor indexed="64"/>
      </patternFill>
    </fill>
    <fill>
      <patternFill patternType="solid">
        <fgColor rgb="FFFFFFFF"/>
        <bgColor indexed="64"/>
      </patternFill>
    </fill>
    <fill>
      <patternFill patternType="solid">
        <fgColor theme="4" tint="-0.499984740745262"/>
        <bgColor indexed="64"/>
      </patternFill>
    </fill>
    <fill>
      <patternFill patternType="solid">
        <fgColor theme="4" tint="0.59999389629810485"/>
        <bgColor indexed="64"/>
      </patternFill>
    </fill>
    <fill>
      <patternFill patternType="solid">
        <fgColor theme="4" tint="-0.499984740745262"/>
        <bgColor theme="4" tint="-0.499984740745262"/>
      </patternFill>
    </fill>
    <fill>
      <patternFill patternType="solid">
        <fgColor theme="4" tint="0.59999389629810485"/>
        <bgColor theme="4" tint="0.59999389629810485"/>
      </patternFill>
    </fill>
    <fill>
      <patternFill patternType="solid">
        <fgColor theme="0" tint="-0.249977111117893"/>
        <bgColor indexed="64"/>
      </patternFill>
    </fill>
    <fill>
      <patternFill patternType="solid">
        <fgColor theme="0" tint="-0.499984740745262"/>
        <bgColor indexed="64"/>
      </patternFill>
    </fill>
    <fill>
      <patternFill patternType="solid">
        <fgColor rgb="FFFFFFFF"/>
        <bgColor rgb="FF000000"/>
      </patternFill>
    </fill>
    <fill>
      <patternFill patternType="solid">
        <fgColor theme="2"/>
        <bgColor indexed="64"/>
      </patternFill>
    </fill>
    <fill>
      <patternFill patternType="lightUp">
        <fgColor theme="2" tint="-0.749961851863155"/>
        <bgColor theme="0" tint="-0.24994659260841701"/>
      </patternFill>
    </fill>
    <fill>
      <patternFill patternType="solid">
        <fgColor theme="0"/>
        <bgColor rgb="FF000000"/>
      </patternFill>
    </fill>
    <fill>
      <patternFill patternType="solid">
        <fgColor theme="4" tint="0.79998168889431442"/>
        <bgColor theme="4" tint="0.79998168889431442"/>
      </patternFill>
    </fill>
    <fill>
      <patternFill patternType="solid">
        <fgColor rgb="FFD9D9D9"/>
        <bgColor indexed="64"/>
      </patternFill>
    </fill>
    <fill>
      <patternFill patternType="solid">
        <fgColor rgb="FF00538B"/>
        <bgColor rgb="FF203764"/>
      </patternFill>
    </fill>
    <fill>
      <patternFill patternType="solid">
        <fgColor theme="0"/>
        <bgColor rgb="FFB4C6E7"/>
      </patternFill>
    </fill>
    <fill>
      <patternFill patternType="solid">
        <fgColor theme="9" tint="0.59999389629810485"/>
        <bgColor rgb="FFB4C6E7"/>
      </patternFill>
    </fill>
  </fills>
  <borders count="42">
    <border>
      <left/>
      <right/>
      <top/>
      <bottom/>
      <diagonal/>
    </border>
    <border>
      <left/>
      <right/>
      <top/>
      <bottom style="thin">
        <color indexed="64"/>
      </bottom>
      <diagonal/>
    </border>
    <border>
      <left/>
      <right style="medium">
        <color rgb="FFD8E0E3"/>
      </right>
      <top/>
      <bottom style="medium">
        <color rgb="FFD8E0E3"/>
      </bottom>
      <diagonal/>
    </border>
    <border>
      <left style="medium">
        <color theme="0" tint="-0.249977111117893"/>
      </left>
      <right style="medium">
        <color theme="0" tint="-0.249977111117893"/>
      </right>
      <top style="medium">
        <color theme="0" tint="-0.249977111117893"/>
      </top>
      <bottom style="medium">
        <color theme="0" tint="-0.249977111117893"/>
      </bottom>
      <diagonal/>
    </border>
    <border>
      <left/>
      <right/>
      <top/>
      <bottom style="medium">
        <color theme="0" tint="-0.249977111117893"/>
      </bottom>
      <diagonal/>
    </border>
    <border>
      <left style="medium">
        <color theme="0" tint="-0.249977111117893"/>
      </left>
      <right/>
      <top style="medium">
        <color theme="0" tint="-0.249977111117893"/>
      </top>
      <bottom style="medium">
        <color theme="0" tint="-0.249977111117893"/>
      </bottom>
      <diagonal/>
    </border>
    <border>
      <left style="medium">
        <color theme="0" tint="-0.249977111117893"/>
      </left>
      <right/>
      <top/>
      <bottom style="medium">
        <color theme="0" tint="-0.249977111117893"/>
      </bottom>
      <diagonal/>
    </border>
    <border>
      <left/>
      <right style="medium">
        <color theme="0" tint="-0.249977111117893"/>
      </right>
      <top/>
      <bottom style="medium">
        <color theme="0" tint="-0.249977111117893"/>
      </bottom>
      <diagonal/>
    </border>
    <border>
      <left/>
      <right/>
      <top style="medium">
        <color theme="0" tint="-0.249977111117893"/>
      </top>
      <bottom style="medium">
        <color theme="0" tint="-0.249977111117893"/>
      </bottom>
      <diagonal/>
    </border>
    <border>
      <left/>
      <right style="medium">
        <color theme="0" tint="-0.249977111117893"/>
      </right>
      <top style="medium">
        <color theme="0" tint="-0.249977111117893"/>
      </top>
      <bottom style="medium">
        <color theme="0" tint="-0.249977111117893"/>
      </bottom>
      <diagonal/>
    </border>
    <border>
      <left/>
      <right/>
      <top/>
      <bottom style="medium">
        <color rgb="FFD8E0E3"/>
      </bottom>
      <diagonal/>
    </border>
    <border>
      <left/>
      <right style="medium">
        <color rgb="FFD8E0E3"/>
      </right>
      <top/>
      <bottom/>
      <diagonal/>
    </border>
    <border>
      <left/>
      <right style="medium">
        <color rgb="FFD8E0E3"/>
      </right>
      <top style="medium">
        <color theme="0" tint="-0.249977111117893"/>
      </top>
      <bottom/>
      <diagonal/>
    </border>
    <border>
      <left style="medium">
        <color rgb="FFD8E0E3"/>
      </left>
      <right style="medium">
        <color rgb="FFD8E0E3"/>
      </right>
      <top style="medium">
        <color theme="0" tint="-0.249977111117893"/>
      </top>
      <bottom/>
      <diagonal/>
    </border>
    <border>
      <left/>
      <right style="medium">
        <color rgb="FFD8E0E3"/>
      </right>
      <top style="medium">
        <color rgb="FFD8E0E3"/>
      </top>
      <bottom/>
      <diagonal/>
    </border>
    <border>
      <left style="medium">
        <color rgb="FFD8E0E3"/>
      </left>
      <right style="medium">
        <color rgb="FFD8E0E3"/>
      </right>
      <top style="medium">
        <color rgb="FFD8E0E3"/>
      </top>
      <bottom/>
      <diagonal/>
    </border>
    <border>
      <left/>
      <right/>
      <top/>
      <bottom style="thin">
        <color theme="4"/>
      </bottom>
      <diagonal/>
    </border>
    <border>
      <left/>
      <right/>
      <top style="thin">
        <color theme="4" tint="0.79998168889431442"/>
      </top>
      <bottom style="thin">
        <color theme="4" tint="0.79998168889431442"/>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medium">
        <color theme="0" tint="-0.249977111117893"/>
      </left>
      <right style="medium">
        <color theme="0" tint="-0.249977111117893"/>
      </right>
      <top style="medium">
        <color theme="0" tint="-0.249977111117893"/>
      </top>
      <bottom/>
      <diagonal/>
    </border>
    <border>
      <left style="medium">
        <color theme="0" tint="-0.249977111117893"/>
      </left>
      <right style="medium">
        <color theme="0" tint="-0.249977111117893"/>
      </right>
      <top/>
      <bottom/>
      <diagonal/>
    </border>
    <border>
      <left style="medium">
        <color theme="0" tint="-0.249977111117893"/>
      </left>
      <right style="medium">
        <color theme="0" tint="-0.249977111117893"/>
      </right>
      <top/>
      <bottom style="medium">
        <color theme="0" tint="-0.249977111117893"/>
      </bottom>
      <diagonal/>
    </border>
    <border>
      <left style="medium">
        <color rgb="FFD8E0E3"/>
      </left>
      <right/>
      <top/>
      <bottom/>
      <diagonal/>
    </border>
    <border>
      <left style="medium">
        <color theme="0" tint="-0.249977111117893"/>
      </left>
      <right/>
      <top/>
      <bottom/>
      <diagonal/>
    </border>
    <border>
      <left/>
      <right style="medium">
        <color theme="0" tint="-0.249977111117893"/>
      </right>
      <top/>
      <bottom/>
      <diagonal/>
    </border>
    <border>
      <left style="medium">
        <color theme="0" tint="-0.249977111117893"/>
      </left>
      <right/>
      <top style="medium">
        <color theme="0" tint="-0.249977111117893"/>
      </top>
      <bottom/>
      <diagonal/>
    </border>
    <border>
      <left/>
      <right/>
      <top style="medium">
        <color theme="0" tint="-0.249977111117893"/>
      </top>
      <bottom/>
      <diagonal/>
    </border>
    <border>
      <left/>
      <right style="medium">
        <color theme="0" tint="-0.249977111117893"/>
      </right>
      <top style="medium">
        <color theme="0" tint="-0.249977111117893"/>
      </top>
      <bottom/>
      <diagonal/>
    </border>
    <border>
      <left/>
      <right/>
      <top style="medium">
        <color rgb="FFD8E0E3"/>
      </top>
      <bottom/>
      <diagonal/>
    </border>
    <border>
      <left/>
      <right style="medium">
        <color rgb="FFBFBFBF"/>
      </right>
      <top/>
      <bottom style="medium">
        <color rgb="FFBFBFBF"/>
      </bottom>
      <diagonal/>
    </border>
    <border>
      <left/>
      <right/>
      <top/>
      <bottom style="thin">
        <color theme="4" tint="0.39997558519241921"/>
      </bottom>
      <diagonal/>
    </border>
    <border>
      <left/>
      <right/>
      <top style="thin">
        <color theme="4" tint="0.39997558519241921"/>
      </top>
      <bottom/>
      <diagonal/>
    </border>
    <border>
      <left/>
      <right/>
      <top style="thin">
        <color theme="4" tint="0.39997558519241921"/>
      </top>
      <bottom style="thin">
        <color theme="4" tint="0.39997558519241921"/>
      </bottom>
      <diagonal/>
    </border>
    <border>
      <left/>
      <right/>
      <top style="thin">
        <color theme="4" tint="0.79998168889431442"/>
      </top>
      <bottom/>
      <diagonal/>
    </border>
    <border>
      <left style="medium">
        <color rgb="FFBFBFBF"/>
      </left>
      <right style="medium">
        <color rgb="FFBFBFBF"/>
      </right>
      <top/>
      <bottom style="medium">
        <color rgb="FFBFBFBF"/>
      </bottom>
      <diagonal/>
    </border>
    <border>
      <left style="medium">
        <color theme="0" tint="-0.249977111117893"/>
      </left>
      <right style="thin">
        <color indexed="64"/>
      </right>
      <top style="thin">
        <color indexed="64"/>
      </top>
      <bottom style="thin">
        <color indexed="64"/>
      </bottom>
      <diagonal/>
    </border>
  </borders>
  <cellStyleXfs count="17">
    <xf numFmtId="0" fontId="0" fillId="0" borderId="0"/>
    <xf numFmtId="9" fontId="1" fillId="0" borderId="0" applyFont="0" applyFill="0" applyBorder="0" applyAlignment="0" applyProtection="0"/>
    <xf numFmtId="0" fontId="2" fillId="0" borderId="0" applyNumberFormat="0" applyFill="0" applyBorder="0" applyAlignment="0" applyProtection="0"/>
    <xf numFmtId="0" fontId="3" fillId="0" borderId="0"/>
    <xf numFmtId="0" fontId="3" fillId="0" borderId="0"/>
    <xf numFmtId="164" fontId="3" fillId="0" borderId="0" applyFont="0" applyFill="0" applyBorder="0" applyAlignment="0" applyProtection="0"/>
    <xf numFmtId="0" fontId="3" fillId="0" borderId="0"/>
    <xf numFmtId="165" fontId="3" fillId="0" borderId="0"/>
    <xf numFmtId="0" fontId="4" fillId="0" borderId="0"/>
    <xf numFmtId="165" fontId="1" fillId="0" borderId="0"/>
    <xf numFmtId="167" fontId="1" fillId="0" borderId="0"/>
    <xf numFmtId="43" fontId="1" fillId="0" borderId="0" applyFont="0" applyFill="0" applyBorder="0" applyAlignment="0" applyProtection="0"/>
    <xf numFmtId="0" fontId="3" fillId="18" borderId="3">
      <alignment vertical="center"/>
    </xf>
    <xf numFmtId="0" fontId="3" fillId="18" borderId="3">
      <alignment vertical="center"/>
    </xf>
    <xf numFmtId="0" fontId="21" fillId="6" borderId="3">
      <alignment vertical="center"/>
      <protection locked="0"/>
    </xf>
    <xf numFmtId="0" fontId="36" fillId="5" borderId="3">
      <alignment vertical="center" wrapText="1"/>
      <protection locked="0"/>
    </xf>
    <xf numFmtId="0" fontId="21" fillId="3" borderId="3">
      <alignment vertical="center" wrapText="1"/>
      <protection locked="0"/>
    </xf>
  </cellStyleXfs>
  <cellXfs count="300">
    <xf numFmtId="0" fontId="0" fillId="0" borderId="0" xfId="0"/>
    <xf numFmtId="0" fontId="6" fillId="8" borderId="3" xfId="0" applyFont="1" applyFill="1" applyBorder="1" applyAlignment="1">
      <alignment vertical="center" wrapText="1"/>
    </xf>
    <xf numFmtId="0" fontId="6" fillId="8" borderId="3" xfId="0" applyFont="1" applyFill="1" applyBorder="1" applyAlignment="1">
      <alignment horizontal="center" vertical="center" wrapText="1"/>
    </xf>
    <xf numFmtId="0" fontId="5" fillId="0" borderId="3" xfId="0" applyFont="1" applyBorder="1" applyAlignment="1">
      <alignment vertical="center" wrapText="1"/>
    </xf>
    <xf numFmtId="0" fontId="7" fillId="9" borderId="3" xfId="0" applyFont="1" applyFill="1" applyBorder="1" applyAlignment="1">
      <alignment vertical="center" wrapText="1"/>
    </xf>
    <xf numFmtId="0" fontId="3" fillId="3" borderId="3" xfId="0" applyFont="1" applyFill="1" applyBorder="1" applyAlignment="1">
      <alignment horizontal="right" vertical="center"/>
    </xf>
    <xf numFmtId="0" fontId="7" fillId="5" borderId="3" xfId="0" applyFont="1" applyFill="1" applyBorder="1" applyAlignment="1">
      <alignment vertical="center" wrapText="1"/>
    </xf>
    <xf numFmtId="0" fontId="7" fillId="6" borderId="3" xfId="0" applyFont="1" applyFill="1" applyBorder="1" applyAlignment="1">
      <alignment vertical="center" wrapText="1"/>
    </xf>
    <xf numFmtId="0" fontId="6" fillId="8" borderId="5" xfId="0" applyFont="1" applyFill="1" applyBorder="1" applyAlignment="1">
      <alignment horizontal="center" vertical="center" wrapText="1"/>
    </xf>
    <xf numFmtId="0" fontId="5" fillId="2" borderId="1" xfId="0" applyFont="1" applyFill="1" applyBorder="1" applyAlignment="1">
      <alignment horizontal="left" vertical="top"/>
    </xf>
    <xf numFmtId="0" fontId="7" fillId="6" borderId="3" xfId="0" applyFont="1" applyFill="1" applyBorder="1" applyAlignment="1">
      <alignment horizontal="left" vertical="top" wrapText="1"/>
    </xf>
    <xf numFmtId="0" fontId="3" fillId="6" borderId="3" xfId="4" applyFill="1" applyBorder="1" applyAlignment="1">
      <alignment vertical="center" wrapText="1"/>
    </xf>
    <xf numFmtId="0" fontId="6" fillId="8" borderId="3" xfId="0" applyFont="1" applyFill="1" applyBorder="1" applyAlignment="1">
      <alignment horizontal="center" vertical="top" wrapText="1"/>
    </xf>
    <xf numFmtId="0" fontId="5" fillId="2" borderId="3" xfId="0" applyFont="1" applyFill="1" applyBorder="1" applyAlignment="1">
      <alignment vertical="center"/>
    </xf>
    <xf numFmtId="0" fontId="5" fillId="0" borderId="2" xfId="0" applyFont="1" applyBorder="1" applyAlignment="1">
      <alignment vertical="center" wrapText="1"/>
    </xf>
    <xf numFmtId="0" fontId="5" fillId="0" borderId="11" xfId="0" applyFont="1" applyBorder="1" applyAlignment="1">
      <alignment vertical="center" wrapText="1"/>
    </xf>
    <xf numFmtId="0" fontId="5" fillId="0" borderId="13" xfId="0" applyFont="1" applyBorder="1" applyAlignment="1">
      <alignment vertical="center" wrapText="1"/>
    </xf>
    <xf numFmtId="0" fontId="5" fillId="0" borderId="15" xfId="0" applyFont="1" applyBorder="1" applyAlignment="1">
      <alignment vertical="center" wrapText="1"/>
    </xf>
    <xf numFmtId="0" fontId="15" fillId="2" borderId="0" xfId="0" applyFont="1" applyFill="1"/>
    <xf numFmtId="0" fontId="5" fillId="0" borderId="3" xfId="0" applyFont="1" applyBorder="1" applyAlignment="1">
      <alignment vertical="center"/>
    </xf>
    <xf numFmtId="0" fontId="13" fillId="0" borderId="13" xfId="2" applyFont="1" applyBorder="1" applyAlignment="1">
      <alignment vertical="center" wrapText="1"/>
    </xf>
    <xf numFmtId="0" fontId="24" fillId="2" borderId="1" xfId="3" applyFont="1" applyFill="1" applyBorder="1" applyAlignment="1" applyProtection="1">
      <alignment horizontal="left" vertical="center"/>
      <protection locked="0" hidden="1"/>
    </xf>
    <xf numFmtId="0" fontId="0" fillId="2" borderId="0" xfId="0" applyFill="1"/>
    <xf numFmtId="0" fontId="27" fillId="2" borderId="21" xfId="0" applyFont="1" applyFill="1" applyBorder="1" applyAlignment="1">
      <alignment vertical="top"/>
    </xf>
    <xf numFmtId="0" fontId="27" fillId="2" borderId="0" xfId="0" applyFont="1" applyFill="1" applyAlignment="1">
      <alignment vertical="top"/>
    </xf>
    <xf numFmtId="0" fontId="29" fillId="14" borderId="3" xfId="0" applyFont="1" applyFill="1" applyBorder="1" applyAlignment="1">
      <alignment vertical="center" wrapText="1"/>
    </xf>
    <xf numFmtId="0" fontId="3" fillId="0" borderId="3" xfId="0" applyFont="1" applyBorder="1" applyAlignment="1">
      <alignment vertical="center" wrapText="1"/>
    </xf>
    <xf numFmtId="0" fontId="30" fillId="2" borderId="0" xfId="0" applyFont="1" applyFill="1"/>
    <xf numFmtId="0" fontId="2" fillId="14" borderId="3" xfId="2" applyFill="1" applyBorder="1" applyAlignment="1">
      <alignment vertical="center" wrapText="1"/>
    </xf>
    <xf numFmtId="0" fontId="7" fillId="14" borderId="3" xfId="0" applyFont="1" applyFill="1" applyBorder="1" applyAlignment="1">
      <alignment vertical="center" wrapText="1"/>
    </xf>
    <xf numFmtId="0" fontId="5" fillId="14" borderId="3" xfId="0" applyFont="1" applyFill="1" applyBorder="1" applyAlignment="1">
      <alignment vertical="center" wrapText="1"/>
    </xf>
    <xf numFmtId="0" fontId="7" fillId="15" borderId="3" xfId="0" quotePrefix="1" applyFont="1" applyFill="1" applyBorder="1" applyAlignment="1">
      <alignment vertical="center"/>
    </xf>
    <xf numFmtId="0" fontId="7" fillId="15" borderId="3" xfId="0" applyFont="1" applyFill="1" applyBorder="1" applyAlignment="1">
      <alignment vertical="center"/>
    </xf>
    <xf numFmtId="0" fontId="5" fillId="15" borderId="3" xfId="0" applyFont="1" applyFill="1" applyBorder="1" applyAlignment="1">
      <alignment vertical="center"/>
    </xf>
    <xf numFmtId="0" fontId="13" fillId="14" borderId="3" xfId="2" applyFont="1" applyFill="1" applyBorder="1" applyAlignment="1">
      <alignment vertical="center" wrapText="1"/>
    </xf>
    <xf numFmtId="0" fontId="3" fillId="14" borderId="3" xfId="4" applyFill="1" applyBorder="1" applyAlignment="1">
      <alignment vertical="center" wrapText="1"/>
    </xf>
    <xf numFmtId="0" fontId="3" fillId="6" borderId="3" xfId="4" quotePrefix="1" applyFill="1" applyBorder="1" applyAlignment="1">
      <alignment vertical="center"/>
    </xf>
    <xf numFmtId="0" fontId="18" fillId="0" borderId="24" xfId="3" applyFont="1" applyBorder="1" applyAlignment="1">
      <alignment horizontal="center" vertical="center" wrapText="1"/>
    </xf>
    <xf numFmtId="0" fontId="19" fillId="0" borderId="24" xfId="3" applyFont="1" applyBorder="1" applyAlignment="1">
      <alignment horizontal="center" vertical="center" wrapText="1"/>
    </xf>
    <xf numFmtId="0" fontId="7" fillId="0" borderId="3" xfId="0" applyFont="1" applyBorder="1" applyAlignment="1">
      <alignment vertical="center" wrapText="1"/>
    </xf>
    <xf numFmtId="0" fontId="6" fillId="8" borderId="3" xfId="0" applyFont="1" applyFill="1" applyBorder="1" applyAlignment="1">
      <alignment horizontal="center" vertical="center"/>
    </xf>
    <xf numFmtId="0" fontId="6" fillId="8" borderId="3" xfId="0" applyFont="1" applyFill="1" applyBorder="1" applyAlignment="1">
      <alignment horizontal="left" vertical="center"/>
    </xf>
    <xf numFmtId="0" fontId="38" fillId="14" borderId="3" xfId="0" applyFont="1" applyFill="1" applyBorder="1" applyAlignment="1">
      <alignment horizontal="left" vertical="center"/>
    </xf>
    <xf numFmtId="0" fontId="38" fillId="14" borderId="5" xfId="0" applyFont="1" applyFill="1" applyBorder="1" applyAlignment="1">
      <alignment horizontal="center" vertical="center" wrapText="1"/>
    </xf>
    <xf numFmtId="0" fontId="38" fillId="14" borderId="3" xfId="0" applyFont="1" applyFill="1" applyBorder="1" applyAlignment="1">
      <alignment horizontal="center" vertical="center" wrapText="1"/>
    </xf>
    <xf numFmtId="0" fontId="39" fillId="9" borderId="3" xfId="0" applyFont="1" applyFill="1" applyBorder="1" applyAlignment="1">
      <alignment vertical="center" wrapText="1"/>
    </xf>
    <xf numFmtId="0" fontId="0" fillId="0" borderId="0" xfId="0" applyAlignment="1">
      <alignment vertical="center"/>
    </xf>
    <xf numFmtId="0" fontId="38" fillId="8" borderId="3" xfId="0" applyFont="1" applyFill="1" applyBorder="1" applyAlignment="1">
      <alignment horizontal="center" vertical="center" wrapText="1"/>
    </xf>
    <xf numFmtId="49" fontId="6" fillId="8" borderId="3" xfId="0" applyNumberFormat="1" applyFont="1" applyFill="1" applyBorder="1" applyAlignment="1">
      <alignment horizontal="center" vertical="center" wrapText="1"/>
    </xf>
    <xf numFmtId="49" fontId="6" fillId="8" borderId="5" xfId="0" applyNumberFormat="1" applyFont="1" applyFill="1" applyBorder="1" applyAlignment="1">
      <alignment horizontal="center" vertical="center" wrapText="1"/>
    </xf>
    <xf numFmtId="0" fontId="3" fillId="18" borderId="3" xfId="12">
      <alignment vertical="center"/>
    </xf>
    <xf numFmtId="169" fontId="7" fillId="4" borderId="3" xfId="0" applyNumberFormat="1" applyFont="1" applyFill="1" applyBorder="1" applyAlignment="1">
      <alignment horizontal="center" vertical="center" wrapText="1"/>
    </xf>
    <xf numFmtId="0" fontId="36" fillId="4" borderId="3" xfId="0" applyFont="1" applyFill="1" applyBorder="1" applyAlignment="1">
      <alignment horizontal="right" vertical="center" wrapText="1"/>
    </xf>
    <xf numFmtId="0" fontId="38" fillId="14" borderId="5" xfId="0" applyFont="1" applyFill="1" applyBorder="1" applyAlignment="1">
      <alignment horizontal="right" vertical="center" wrapText="1"/>
    </xf>
    <xf numFmtId="0" fontId="38" fillId="14" borderId="3" xfId="0" applyFont="1" applyFill="1" applyBorder="1" applyAlignment="1">
      <alignment horizontal="right" vertical="center" wrapText="1"/>
    </xf>
    <xf numFmtId="0" fontId="7" fillId="4" borderId="3" xfId="0" applyFont="1" applyFill="1" applyBorder="1" applyAlignment="1">
      <alignment horizontal="right" vertical="center" wrapText="1"/>
    </xf>
    <xf numFmtId="169" fontId="36" fillId="4" borderId="3" xfId="0" applyNumberFormat="1" applyFont="1" applyFill="1" applyBorder="1" applyAlignment="1">
      <alignment horizontal="right" vertical="center" wrapText="1"/>
    </xf>
    <xf numFmtId="169" fontId="38" fillId="14" borderId="5" xfId="0" applyNumberFormat="1" applyFont="1" applyFill="1" applyBorder="1" applyAlignment="1">
      <alignment horizontal="right" vertical="center" wrapText="1"/>
    </xf>
    <xf numFmtId="169" fontId="38" fillId="14" borderId="3" xfId="0" applyNumberFormat="1" applyFont="1" applyFill="1" applyBorder="1" applyAlignment="1">
      <alignment horizontal="right" vertical="center" wrapText="1"/>
    </xf>
    <xf numFmtId="169" fontId="7" fillId="4" borderId="3" xfId="0" applyNumberFormat="1" applyFont="1" applyFill="1" applyBorder="1" applyAlignment="1">
      <alignment horizontal="right" vertical="center" wrapText="1"/>
    </xf>
    <xf numFmtId="0" fontId="7" fillId="3" borderId="3" xfId="0" applyFont="1" applyFill="1" applyBorder="1" applyAlignment="1">
      <alignment horizontal="right" vertical="center" wrapText="1"/>
    </xf>
    <xf numFmtId="0" fontId="7" fillId="6" borderId="3" xfId="0" applyFont="1" applyFill="1" applyBorder="1" applyAlignment="1">
      <alignment horizontal="right" vertical="center" wrapText="1"/>
    </xf>
    <xf numFmtId="169" fontId="7" fillId="3" borderId="3" xfId="0" applyNumberFormat="1" applyFont="1" applyFill="1" applyBorder="1" applyAlignment="1">
      <alignment horizontal="right" vertical="center" wrapText="1"/>
    </xf>
    <xf numFmtId="0" fontId="3" fillId="18" borderId="3" xfId="12" applyAlignment="1">
      <alignment horizontal="right" vertical="center"/>
    </xf>
    <xf numFmtId="170" fontId="7" fillId="4" borderId="3" xfId="0" applyNumberFormat="1" applyFont="1" applyFill="1" applyBorder="1" applyAlignment="1">
      <alignment horizontal="right" vertical="center" wrapText="1"/>
    </xf>
    <xf numFmtId="170" fontId="7" fillId="3" borderId="3" xfId="0" applyNumberFormat="1" applyFont="1" applyFill="1" applyBorder="1" applyAlignment="1">
      <alignment horizontal="left" vertical="center" wrapText="1"/>
    </xf>
    <xf numFmtId="170" fontId="7" fillId="3" borderId="3" xfId="0" applyNumberFormat="1" applyFont="1" applyFill="1" applyBorder="1" applyAlignment="1">
      <alignment horizontal="right" vertical="center" wrapText="1"/>
    </xf>
    <xf numFmtId="0" fontId="19" fillId="0" borderId="24" xfId="3" applyFont="1" applyBorder="1" applyAlignment="1">
      <alignment horizontal="left" vertical="center" wrapText="1"/>
    </xf>
    <xf numFmtId="0" fontId="36" fillId="0" borderId="0" xfId="0" applyFont="1"/>
    <xf numFmtId="0" fontId="44" fillId="0" borderId="0" xfId="0" applyFont="1"/>
    <xf numFmtId="0" fontId="7" fillId="0" borderId="0" xfId="0" applyFont="1"/>
    <xf numFmtId="0" fontId="7" fillId="3" borderId="3" xfId="0" applyFont="1" applyFill="1" applyBorder="1" applyAlignment="1">
      <alignment horizontal="center" vertical="center" wrapText="1"/>
    </xf>
    <xf numFmtId="0" fontId="46" fillId="0" borderId="3" xfId="0" applyFont="1" applyBorder="1" applyAlignment="1">
      <alignment vertical="center" wrapText="1"/>
    </xf>
    <xf numFmtId="0" fontId="46" fillId="6" borderId="3" xfId="0" applyFont="1" applyFill="1" applyBorder="1" applyAlignment="1">
      <alignment vertical="center" wrapText="1"/>
    </xf>
    <xf numFmtId="0" fontId="46" fillId="15" borderId="3" xfId="0" quotePrefix="1" applyFont="1" applyFill="1" applyBorder="1" applyAlignment="1">
      <alignment vertical="center"/>
    </xf>
    <xf numFmtId="0" fontId="3" fillId="0" borderId="10" xfId="0" applyFont="1" applyBorder="1" applyAlignment="1">
      <alignment vertical="center" wrapText="1"/>
    </xf>
    <xf numFmtId="0" fontId="3" fillId="3" borderId="0" xfId="0" applyFont="1" applyFill="1" applyAlignment="1">
      <alignment vertical="center" wrapText="1"/>
    </xf>
    <xf numFmtId="0" fontId="3" fillId="0" borderId="0" xfId="0" applyFont="1" applyAlignment="1">
      <alignment vertical="center" wrapText="1"/>
    </xf>
    <xf numFmtId="0" fontId="3" fillId="14" borderId="3" xfId="0" applyFont="1" applyFill="1" applyBorder="1" applyAlignment="1">
      <alignment vertical="center"/>
    </xf>
    <xf numFmtId="0" fontId="3" fillId="0" borderId="12" xfId="0" applyFont="1" applyBorder="1" applyAlignment="1">
      <alignment vertical="center" wrapText="1"/>
    </xf>
    <xf numFmtId="0" fontId="3" fillId="0" borderId="14" xfId="0" applyFont="1" applyBorder="1" applyAlignment="1">
      <alignment vertical="center" wrapText="1"/>
    </xf>
    <xf numFmtId="0" fontId="3" fillId="0" borderId="2" xfId="0" applyFont="1" applyBorder="1" applyAlignment="1">
      <alignment vertical="center" wrapText="1"/>
    </xf>
    <xf numFmtId="0" fontId="3" fillId="14" borderId="3" xfId="0" applyFont="1" applyFill="1" applyBorder="1" applyAlignment="1">
      <alignment vertical="center" wrapText="1"/>
    </xf>
    <xf numFmtId="0" fontId="3" fillId="3" borderId="3" xfId="0" applyFont="1" applyFill="1" applyBorder="1" applyAlignment="1">
      <alignment vertical="center" wrapText="1"/>
    </xf>
    <xf numFmtId="0" fontId="3" fillId="3" borderId="3" xfId="0" applyFont="1" applyFill="1" applyBorder="1" applyAlignment="1">
      <alignment horizontal="right" vertical="center" wrapText="1"/>
    </xf>
    <xf numFmtId="168" fontId="3" fillId="3" borderId="3" xfId="11" applyNumberFormat="1" applyFont="1" applyFill="1" applyBorder="1" applyAlignment="1">
      <alignment vertical="center" wrapText="1"/>
    </xf>
    <xf numFmtId="0" fontId="3" fillId="9" borderId="3" xfId="0" applyFont="1" applyFill="1" applyBorder="1" applyAlignment="1">
      <alignment vertical="center" wrapText="1"/>
    </xf>
    <xf numFmtId="0" fontId="22" fillId="0" borderId="24" xfId="0" applyFont="1" applyBorder="1" applyAlignment="1">
      <alignment horizontal="center" vertical="center"/>
    </xf>
    <xf numFmtId="0" fontId="22" fillId="0" borderId="0" xfId="0" applyFont="1" applyAlignment="1">
      <alignment horizontal="center" vertical="center"/>
    </xf>
    <xf numFmtId="169" fontId="3" fillId="4" borderId="3" xfId="0" applyNumberFormat="1" applyFont="1" applyFill="1" applyBorder="1" applyAlignment="1">
      <alignment horizontal="right" vertical="center" wrapText="1"/>
    </xf>
    <xf numFmtId="0" fontId="5" fillId="2" borderId="0" xfId="0" applyFont="1" applyFill="1" applyAlignment="1">
      <alignment vertical="center"/>
    </xf>
    <xf numFmtId="0" fontId="22" fillId="2" borderId="0" xfId="0" applyFont="1" applyFill="1" applyAlignment="1">
      <alignment vertical="center"/>
    </xf>
    <xf numFmtId="0" fontId="7" fillId="9" borderId="3" xfId="0" applyFont="1" applyFill="1" applyBorder="1" applyAlignment="1">
      <alignment horizontal="left" vertical="center" wrapText="1"/>
    </xf>
    <xf numFmtId="0" fontId="45" fillId="2" borderId="3" xfId="14" applyFont="1" applyFill="1" applyAlignment="1">
      <alignment vertical="center" wrapText="1"/>
      <protection locked="0"/>
    </xf>
    <xf numFmtId="0" fontId="49" fillId="21" borderId="3" xfId="14" applyFont="1" applyFill="1" applyAlignment="1">
      <alignment vertical="center" wrapText="1"/>
      <protection locked="0"/>
    </xf>
    <xf numFmtId="0" fontId="21" fillId="3" borderId="3" xfId="16">
      <alignment vertical="center" wrapText="1"/>
      <protection locked="0"/>
    </xf>
    <xf numFmtId="0" fontId="24" fillId="2" borderId="1" xfId="0" applyFont="1" applyFill="1" applyBorder="1" applyAlignment="1">
      <alignment horizontal="left" vertical="top"/>
    </xf>
    <xf numFmtId="0" fontId="7" fillId="3" borderId="3" xfId="0" applyFont="1" applyFill="1" applyBorder="1" applyAlignment="1">
      <alignment horizontal="left" vertical="center" wrapText="1"/>
    </xf>
    <xf numFmtId="0" fontId="7" fillId="5" borderId="3" xfId="0" applyFont="1" applyFill="1" applyBorder="1" applyAlignment="1">
      <alignment horizontal="left" vertical="center" wrapText="1"/>
    </xf>
    <xf numFmtId="0" fontId="5" fillId="2" borderId="1" xfId="0" applyFont="1" applyFill="1" applyBorder="1" applyAlignment="1">
      <alignment vertical="center"/>
    </xf>
    <xf numFmtId="0" fontId="5" fillId="2" borderId="0" xfId="0" applyFont="1" applyFill="1" applyAlignment="1">
      <alignment horizontal="left" vertical="center"/>
    </xf>
    <xf numFmtId="0" fontId="15" fillId="2" borderId="0" xfId="0" applyFont="1" applyFill="1" applyAlignment="1">
      <alignment vertical="center"/>
    </xf>
    <xf numFmtId="0" fontId="41" fillId="10" borderId="36" xfId="0" applyFont="1" applyFill="1" applyBorder="1" applyAlignment="1">
      <alignment vertical="center"/>
    </xf>
    <xf numFmtId="0" fontId="41" fillId="10" borderId="36" xfId="0" applyFont="1" applyFill="1" applyBorder="1" applyAlignment="1">
      <alignment horizontal="right" vertical="center"/>
    </xf>
    <xf numFmtId="0" fontId="0" fillId="11" borderId="0" xfId="0" applyFill="1" applyAlignment="1">
      <alignment horizontal="left" vertical="center"/>
    </xf>
    <xf numFmtId="170" fontId="0" fillId="11" borderId="0" xfId="0" applyNumberFormat="1" applyFill="1" applyAlignment="1">
      <alignment vertical="center"/>
    </xf>
    <xf numFmtId="0" fontId="41" fillId="10" borderId="37" xfId="0" applyFont="1" applyFill="1" applyBorder="1" applyAlignment="1">
      <alignment horizontal="left" vertical="center"/>
    </xf>
    <xf numFmtId="170" fontId="41" fillId="10" borderId="37" xfId="0" applyNumberFormat="1" applyFont="1" applyFill="1" applyBorder="1" applyAlignment="1">
      <alignment vertical="center"/>
    </xf>
    <xf numFmtId="0" fontId="0" fillId="2" borderId="0" xfId="0" applyFill="1" applyAlignment="1">
      <alignment vertical="center"/>
    </xf>
    <xf numFmtId="0" fontId="24" fillId="2" borderId="1" xfId="0" applyFont="1" applyFill="1" applyBorder="1" applyAlignment="1">
      <alignment horizontal="left" vertical="center"/>
    </xf>
    <xf numFmtId="0" fontId="12" fillId="2" borderId="0" xfId="0" applyFont="1" applyFill="1" applyAlignment="1">
      <alignment vertical="center"/>
    </xf>
    <xf numFmtId="0" fontId="5" fillId="2" borderId="0" xfId="0" applyFont="1" applyFill="1" applyAlignment="1">
      <alignment horizontal="center" vertical="center"/>
    </xf>
    <xf numFmtId="0" fontId="36" fillId="17" borderId="3" xfId="0" applyFont="1" applyFill="1" applyBorder="1" applyAlignment="1">
      <alignment horizontal="left" vertical="center" wrapText="1"/>
    </xf>
    <xf numFmtId="0" fontId="5" fillId="17" borderId="0" xfId="0" applyFont="1" applyFill="1" applyAlignment="1">
      <alignment vertical="center"/>
    </xf>
    <xf numFmtId="0" fontId="5" fillId="2" borderId="3" xfId="0" applyFont="1" applyFill="1" applyBorder="1" applyAlignment="1">
      <alignment horizontal="left" vertical="center"/>
    </xf>
    <xf numFmtId="0" fontId="5" fillId="2" borderId="3" xfId="0" applyFont="1" applyFill="1" applyBorder="1" applyAlignment="1">
      <alignment horizontal="left" vertical="center" wrapText="1"/>
    </xf>
    <xf numFmtId="0" fontId="7" fillId="0" borderId="3" xfId="0" applyFont="1" applyBorder="1" applyAlignment="1">
      <alignment horizontal="left" vertical="center" wrapText="1"/>
    </xf>
    <xf numFmtId="169" fontId="7" fillId="2" borderId="3" xfId="0" applyNumberFormat="1" applyFont="1" applyFill="1" applyBorder="1" applyAlignment="1">
      <alignment horizontal="center" vertical="center" wrapText="1"/>
    </xf>
    <xf numFmtId="0" fontId="7" fillId="5" borderId="3" xfId="0" applyFont="1" applyFill="1" applyBorder="1" applyAlignment="1">
      <alignment horizontal="center" vertical="center" wrapText="1"/>
    </xf>
    <xf numFmtId="0" fontId="7" fillId="0" borderId="3" xfId="0" applyFont="1" applyBorder="1" applyAlignment="1">
      <alignment horizontal="center" vertical="center" wrapText="1"/>
    </xf>
    <xf numFmtId="0" fontId="7" fillId="3" borderId="3" xfId="0" applyFont="1" applyFill="1" applyBorder="1" applyAlignment="1">
      <alignment vertical="center"/>
    </xf>
    <xf numFmtId="171" fontId="7" fillId="4" borderId="3" xfId="0" applyNumberFormat="1" applyFont="1" applyFill="1" applyBorder="1" applyAlignment="1">
      <alignment horizontal="right" vertical="center" wrapText="1"/>
    </xf>
    <xf numFmtId="0" fontId="16" fillId="2" borderId="0" xfId="0" applyFont="1" applyFill="1" applyAlignment="1">
      <alignment vertical="center"/>
    </xf>
    <xf numFmtId="0" fontId="5" fillId="2" borderId="1" xfId="0" applyFont="1" applyFill="1" applyBorder="1" applyAlignment="1">
      <alignment horizontal="left" vertical="center"/>
    </xf>
    <xf numFmtId="0" fontId="16" fillId="2" borderId="18" xfId="0" applyFont="1" applyFill="1" applyBorder="1" applyAlignment="1">
      <alignment vertical="center"/>
    </xf>
    <xf numFmtId="0" fontId="3" fillId="2" borderId="0" xfId="0" applyFont="1" applyFill="1" applyAlignment="1">
      <alignment vertical="center"/>
    </xf>
    <xf numFmtId="0" fontId="7" fillId="14" borderId="3" xfId="0" applyFont="1" applyFill="1" applyBorder="1" applyAlignment="1">
      <alignment horizontal="left" vertical="center" wrapText="1"/>
    </xf>
    <xf numFmtId="0" fontId="46" fillId="2" borderId="0" xfId="0" applyFont="1" applyFill="1" applyAlignment="1">
      <alignment vertical="center"/>
    </xf>
    <xf numFmtId="0" fontId="7" fillId="15" borderId="3" xfId="0" applyFont="1" applyFill="1" applyBorder="1" applyAlignment="1">
      <alignment horizontal="left" vertical="center"/>
    </xf>
    <xf numFmtId="0" fontId="0" fillId="0" borderId="0" xfId="0" applyAlignment="1">
      <alignment vertical="center" wrapText="1"/>
    </xf>
    <xf numFmtId="0" fontId="3" fillId="2" borderId="3" xfId="0" applyFont="1" applyFill="1" applyBorder="1" applyAlignment="1">
      <alignment vertical="center" wrapText="1"/>
    </xf>
    <xf numFmtId="0" fontId="7" fillId="6" borderId="3" xfId="0" applyFont="1" applyFill="1" applyBorder="1" applyAlignment="1">
      <alignment horizontal="left" vertical="center" wrapText="1"/>
    </xf>
    <xf numFmtId="0" fontId="20" fillId="8" borderId="3" xfId="0" applyFont="1" applyFill="1" applyBorder="1" applyAlignment="1">
      <alignment vertical="center" wrapText="1"/>
    </xf>
    <xf numFmtId="0" fontId="20" fillId="8" borderId="3" xfId="0" applyFont="1" applyFill="1" applyBorder="1" applyAlignment="1">
      <alignment horizontal="center" vertical="center" wrapText="1"/>
    </xf>
    <xf numFmtId="0" fontId="7" fillId="4" borderId="3" xfId="0" applyFont="1" applyFill="1" applyBorder="1" applyAlignment="1">
      <alignment horizontal="left" vertical="center" wrapText="1"/>
    </xf>
    <xf numFmtId="0" fontId="7" fillId="0" borderId="0" xfId="0" applyFont="1" applyAlignment="1">
      <alignment vertical="top" wrapText="1"/>
    </xf>
    <xf numFmtId="0" fontId="0" fillId="0" borderId="0" xfId="0" applyAlignment="1">
      <alignment wrapText="1"/>
    </xf>
    <xf numFmtId="0" fontId="32" fillId="16" borderId="1" xfId="0" applyFont="1" applyFill="1" applyBorder="1" applyAlignment="1">
      <alignment vertical="center"/>
    </xf>
    <xf numFmtId="0" fontId="7" fillId="16" borderId="1" xfId="0" applyFont="1" applyFill="1" applyBorder="1" applyAlignment="1">
      <alignment horizontal="center" vertical="center"/>
    </xf>
    <xf numFmtId="0" fontId="7" fillId="16" borderId="1" xfId="0" applyFont="1" applyFill="1" applyBorder="1" applyAlignment="1">
      <alignment vertical="center"/>
    </xf>
    <xf numFmtId="0" fontId="7" fillId="0" borderId="0" xfId="0" applyFont="1" applyAlignment="1">
      <alignment horizontal="center" vertical="center"/>
    </xf>
    <xf numFmtId="0" fontId="7" fillId="16" borderId="0" xfId="0" applyFont="1" applyFill="1" applyAlignment="1">
      <alignment vertical="center"/>
    </xf>
    <xf numFmtId="0" fontId="7" fillId="16" borderId="0" xfId="0" applyFont="1" applyFill="1" applyAlignment="1">
      <alignment horizontal="center" vertical="center"/>
    </xf>
    <xf numFmtId="0" fontId="36" fillId="0" borderId="0" xfId="0" applyFont="1" applyAlignment="1">
      <alignment horizontal="center" vertical="center"/>
    </xf>
    <xf numFmtId="0" fontId="53" fillId="16" borderId="0" xfId="0" quotePrefix="1" applyFont="1" applyFill="1" applyAlignment="1">
      <alignment vertical="center"/>
    </xf>
    <xf numFmtId="0" fontId="7" fillId="16" borderId="0" xfId="0" applyFont="1" applyFill="1" applyAlignment="1">
      <alignment horizontal="center" vertical="center" wrapText="1"/>
    </xf>
    <xf numFmtId="0" fontId="7" fillId="16" borderId="0" xfId="0" applyFont="1" applyFill="1" applyAlignment="1">
      <alignment vertical="center" wrapText="1"/>
    </xf>
    <xf numFmtId="0" fontId="7" fillId="0" borderId="0" xfId="0" applyFont="1" applyAlignment="1">
      <alignment horizontal="center" vertical="center" wrapText="1"/>
    </xf>
    <xf numFmtId="0" fontId="52" fillId="16" borderId="0" xfId="0" quotePrefix="1" applyFont="1" applyFill="1" applyAlignment="1">
      <alignment vertical="center"/>
    </xf>
    <xf numFmtId="0" fontId="6" fillId="22" borderId="3" xfId="0" applyFont="1" applyFill="1" applyBorder="1" applyAlignment="1">
      <alignment vertical="center"/>
    </xf>
    <xf numFmtId="0" fontId="6" fillId="22" borderId="3" xfId="0" applyFont="1" applyFill="1" applyBorder="1" applyAlignment="1">
      <alignment horizontal="center" vertical="center"/>
    </xf>
    <xf numFmtId="0" fontId="7" fillId="23" borderId="3" xfId="0" applyFont="1" applyFill="1" applyBorder="1" applyAlignment="1">
      <alignment vertical="center"/>
    </xf>
    <xf numFmtId="169" fontId="7" fillId="24" borderId="3" xfId="0" applyNumberFormat="1" applyFont="1" applyFill="1" applyBorder="1" applyAlignment="1">
      <alignment horizontal="right" vertical="center"/>
    </xf>
    <xf numFmtId="0" fontId="45" fillId="2" borderId="3" xfId="14" applyFont="1" applyFill="1" applyAlignment="1">
      <alignment horizontal="center" vertical="center" wrapText="1"/>
      <protection locked="0"/>
    </xf>
    <xf numFmtId="0" fontId="37" fillId="23" borderId="3" xfId="0" applyFont="1" applyFill="1" applyBorder="1" applyAlignment="1">
      <alignment vertical="center"/>
    </xf>
    <xf numFmtId="0" fontId="7" fillId="23" borderId="3" xfId="0" applyFont="1" applyFill="1" applyBorder="1" applyAlignment="1">
      <alignment vertical="center" wrapText="1"/>
    </xf>
    <xf numFmtId="0" fontId="37" fillId="23" borderId="3" xfId="0" applyFont="1" applyFill="1" applyBorder="1" applyAlignment="1">
      <alignment vertical="center" wrapText="1"/>
    </xf>
    <xf numFmtId="0" fontId="44" fillId="0" borderId="0" xfId="0" applyFont="1" applyAlignment="1">
      <alignment vertical="center"/>
    </xf>
    <xf numFmtId="0" fontId="0" fillId="0" borderId="0" xfId="0" applyAlignment="1">
      <alignment horizontal="center" vertical="center"/>
    </xf>
    <xf numFmtId="0" fontId="16" fillId="6" borderId="3" xfId="0" applyFont="1" applyFill="1" applyBorder="1" applyAlignment="1">
      <alignment vertical="center" wrapText="1"/>
    </xf>
    <xf numFmtId="0" fontId="20" fillId="12" borderId="39" xfId="0" applyFont="1" applyFill="1" applyBorder="1" applyAlignment="1">
      <alignment horizontal="left" vertical="center"/>
    </xf>
    <xf numFmtId="166" fontId="20" fillId="12" borderId="39" xfId="0" applyNumberFormat="1" applyFont="1" applyFill="1" applyBorder="1" applyAlignment="1">
      <alignment horizontal="left" vertical="center"/>
    </xf>
    <xf numFmtId="169" fontId="37" fillId="24" borderId="3" xfId="0" applyNumberFormat="1" applyFont="1" applyFill="1" applyBorder="1" applyAlignment="1">
      <alignment horizontal="right" vertical="center"/>
    </xf>
    <xf numFmtId="9" fontId="37" fillId="24" borderId="3" xfId="0" applyNumberFormat="1" applyFont="1" applyFill="1" applyBorder="1" applyAlignment="1">
      <alignment horizontal="right" vertical="center" wrapText="1"/>
    </xf>
    <xf numFmtId="0" fontId="45" fillId="2" borderId="3" xfId="14" applyFont="1" applyFill="1" applyAlignment="1" applyProtection="1">
      <alignment vertical="center" wrapText="1"/>
    </xf>
    <xf numFmtId="0" fontId="20" fillId="12" borderId="16" xfId="0" applyFont="1" applyFill="1" applyBorder="1" applyAlignment="1">
      <alignment horizontal="left" vertical="center"/>
    </xf>
    <xf numFmtId="0" fontId="5" fillId="2" borderId="0" xfId="0" pivotButton="1" applyFont="1" applyFill="1" applyAlignment="1">
      <alignment horizontal="left" vertical="center"/>
    </xf>
    <xf numFmtId="0" fontId="12" fillId="20" borderId="38" xfId="0" applyFont="1" applyFill="1" applyBorder="1" applyAlignment="1">
      <alignment horizontal="left" vertical="center"/>
    </xf>
    <xf numFmtId="166" fontId="12" fillId="20" borderId="38" xfId="0" applyNumberFormat="1" applyFont="1" applyFill="1" applyBorder="1" applyAlignment="1">
      <alignment horizontal="left" vertical="center"/>
    </xf>
    <xf numFmtId="0" fontId="5" fillId="13" borderId="17" xfId="0" applyFont="1" applyFill="1" applyBorder="1" applyAlignment="1">
      <alignment horizontal="left" vertical="center"/>
    </xf>
    <xf numFmtId="166" fontId="5" fillId="13" borderId="17" xfId="0" applyNumberFormat="1" applyFont="1" applyFill="1" applyBorder="1" applyAlignment="1">
      <alignment horizontal="left" vertical="center"/>
    </xf>
    <xf numFmtId="0" fontId="6" fillId="0" borderId="0" xfId="0" applyFont="1" applyAlignment="1">
      <alignment horizontal="left" vertical="center" wrapText="1"/>
    </xf>
    <xf numFmtId="0" fontId="12" fillId="2" borderId="0" xfId="0" applyFont="1" applyFill="1" applyAlignment="1">
      <alignment horizontal="left" vertical="center"/>
    </xf>
    <xf numFmtId="0" fontId="5" fillId="0" borderId="2" xfId="0" applyFont="1" applyBorder="1" applyAlignment="1">
      <alignment horizontal="left" vertical="center" wrapText="1"/>
    </xf>
    <xf numFmtId="0" fontId="2" fillId="0" borderId="3" xfId="2" applyBorder="1" applyAlignment="1">
      <alignment vertical="center" wrapText="1"/>
    </xf>
    <xf numFmtId="0" fontId="48" fillId="2" borderId="3" xfId="14" applyFont="1" applyFill="1" applyAlignment="1" applyProtection="1">
      <alignment vertical="center" wrapText="1"/>
    </xf>
    <xf numFmtId="0" fontId="45" fillId="2" borderId="27" xfId="14" applyFont="1" applyFill="1" applyBorder="1" applyAlignment="1" applyProtection="1">
      <alignment vertical="center" wrapText="1"/>
    </xf>
    <xf numFmtId="173" fontId="5" fillId="3" borderId="3" xfId="11" applyNumberFormat="1" applyFont="1" applyFill="1" applyBorder="1" applyAlignment="1">
      <alignment horizontal="right" vertical="center"/>
    </xf>
    <xf numFmtId="9" fontId="5" fillId="3" borderId="3" xfId="1" applyFont="1" applyFill="1" applyBorder="1" applyAlignment="1">
      <alignment vertical="center" wrapText="1"/>
    </xf>
    <xf numFmtId="0" fontId="3" fillId="3" borderId="3" xfId="0" applyFont="1" applyFill="1" applyBorder="1" applyAlignment="1">
      <alignment horizontal="center" vertical="center" wrapText="1"/>
    </xf>
    <xf numFmtId="9" fontId="3" fillId="3" borderId="3" xfId="0" applyNumberFormat="1" applyFont="1" applyFill="1" applyBorder="1" applyAlignment="1">
      <alignment horizontal="right" vertical="center"/>
    </xf>
    <xf numFmtId="9" fontId="3" fillId="3" borderId="3" xfId="0" applyNumberFormat="1" applyFont="1" applyFill="1" applyBorder="1" applyAlignment="1">
      <alignment horizontal="center" vertical="center" wrapText="1"/>
    </xf>
    <xf numFmtId="9" fontId="3" fillId="3" borderId="3" xfId="1" applyFont="1" applyFill="1" applyBorder="1" applyAlignment="1">
      <alignment horizontal="center" vertical="center" wrapText="1"/>
    </xf>
    <xf numFmtId="172" fontId="7" fillId="3" borderId="3" xfId="0" applyNumberFormat="1" applyFont="1" applyFill="1" applyBorder="1" applyAlignment="1">
      <alignment horizontal="right" vertical="center" wrapText="1"/>
    </xf>
    <xf numFmtId="0" fontId="3" fillId="2" borderId="3" xfId="4" applyFill="1" applyBorder="1" applyAlignment="1">
      <alignment vertical="center" wrapText="1"/>
    </xf>
    <xf numFmtId="14" fontId="19" fillId="0" borderId="24" xfId="3" quotePrefix="1" applyNumberFormat="1" applyFont="1" applyBorder="1" applyAlignment="1">
      <alignment horizontal="center" vertical="center" wrapText="1"/>
    </xf>
    <xf numFmtId="0" fontId="6" fillId="8" borderId="0" xfId="0" applyFont="1" applyFill="1" applyAlignment="1">
      <alignment horizontal="center" vertical="center" wrapText="1"/>
    </xf>
    <xf numFmtId="0" fontId="6" fillId="8" borderId="34" xfId="0" applyFont="1" applyFill="1" applyBorder="1" applyAlignment="1">
      <alignment horizontal="center" vertical="center" wrapText="1"/>
    </xf>
    <xf numFmtId="0" fontId="6" fillId="8" borderId="0" xfId="0" applyFont="1" applyFill="1" applyAlignment="1">
      <alignment horizontal="center" vertical="center"/>
    </xf>
    <xf numFmtId="0" fontId="6" fillId="8" borderId="28" xfId="0" applyFont="1" applyFill="1" applyBorder="1" applyAlignment="1">
      <alignment horizontal="center" vertical="center" wrapText="1"/>
    </xf>
    <xf numFmtId="0" fontId="34" fillId="8" borderId="28" xfId="0" applyFont="1" applyFill="1" applyBorder="1" applyAlignment="1">
      <alignment horizontal="center" vertical="center" wrapText="1"/>
    </xf>
    <xf numFmtId="0" fontId="34" fillId="8" borderId="0" xfId="0" applyFont="1" applyFill="1" applyAlignment="1">
      <alignment horizontal="center" vertical="center" wrapText="1"/>
    </xf>
    <xf numFmtId="0" fontId="6" fillId="8" borderId="29" xfId="0" applyFont="1" applyFill="1" applyBorder="1" applyAlignment="1">
      <alignment horizontal="center" vertical="center" wrapText="1"/>
    </xf>
    <xf numFmtId="0" fontId="6" fillId="8" borderId="30" xfId="0" applyFont="1" applyFill="1" applyBorder="1" applyAlignment="1">
      <alignment horizontal="center" vertical="center" wrapText="1"/>
    </xf>
    <xf numFmtId="0" fontId="0" fillId="0" borderId="6" xfId="0" applyBorder="1" applyAlignment="1">
      <alignment horizontal="center" vertical="center" wrapText="1"/>
    </xf>
    <xf numFmtId="0" fontId="0" fillId="0" borderId="4" xfId="0" applyBorder="1" applyAlignment="1">
      <alignment horizontal="center" vertical="center" wrapText="1"/>
    </xf>
    <xf numFmtId="0" fontId="0" fillId="0" borderId="7" xfId="0" applyBorder="1" applyAlignment="1">
      <alignment horizontal="center" vertical="center" wrapText="1"/>
    </xf>
    <xf numFmtId="0" fontId="6" fillId="8" borderId="31" xfId="0" applyFont="1" applyFill="1" applyBorder="1" applyAlignment="1">
      <alignment horizontal="center" vertical="center" wrapText="1"/>
    </xf>
    <xf numFmtId="0" fontId="6" fillId="8" borderId="32" xfId="0" applyFont="1" applyFill="1" applyBorder="1" applyAlignment="1">
      <alignment horizontal="center" vertical="center" wrapText="1"/>
    </xf>
    <xf numFmtId="0" fontId="6" fillId="8" borderId="33" xfId="0" applyFont="1" applyFill="1" applyBorder="1" applyAlignment="1">
      <alignment horizontal="center" vertical="center" wrapText="1"/>
    </xf>
    <xf numFmtId="0" fontId="6" fillId="8" borderId="5" xfId="0" applyFont="1" applyFill="1" applyBorder="1" applyAlignment="1">
      <alignment horizontal="center" vertical="center" wrapText="1"/>
    </xf>
    <xf numFmtId="0" fontId="6" fillId="8" borderId="8" xfId="0" applyFont="1" applyFill="1" applyBorder="1" applyAlignment="1">
      <alignment horizontal="center" vertical="center" wrapText="1"/>
    </xf>
    <xf numFmtId="0" fontId="6" fillId="8" borderId="9" xfId="0" applyFont="1" applyFill="1" applyBorder="1" applyAlignment="1">
      <alignment horizontal="center" vertical="center" wrapText="1"/>
    </xf>
    <xf numFmtId="0" fontId="23" fillId="2" borderId="1" xfId="3" applyFont="1" applyFill="1" applyBorder="1" applyAlignment="1" applyProtection="1">
      <alignment horizontal="left" vertical="center" wrapText="1"/>
      <protection locked="0" hidden="1"/>
    </xf>
    <xf numFmtId="0" fontId="22" fillId="2" borderId="19" xfId="3" applyFont="1" applyFill="1" applyBorder="1" applyAlignment="1" applyProtection="1">
      <alignment horizontal="left" vertical="center" wrapText="1"/>
      <protection locked="0" hidden="1"/>
    </xf>
    <xf numFmtId="0" fontId="22" fillId="2" borderId="18" xfId="3" applyFont="1" applyFill="1" applyBorder="1" applyAlignment="1" applyProtection="1">
      <alignment horizontal="left" vertical="center" wrapText="1"/>
      <protection locked="0" hidden="1"/>
    </xf>
    <xf numFmtId="0" fontId="22" fillId="2" borderId="20" xfId="3" applyFont="1" applyFill="1" applyBorder="1" applyAlignment="1" applyProtection="1">
      <alignment horizontal="left" vertical="center" wrapText="1"/>
      <protection locked="0" hidden="1"/>
    </xf>
    <xf numFmtId="0" fontId="21" fillId="2" borderId="22" xfId="0" applyFont="1" applyFill="1" applyBorder="1" applyAlignment="1">
      <alignment horizontal="left" vertical="top" wrapText="1"/>
    </xf>
    <xf numFmtId="0" fontId="21" fillId="2" borderId="1" xfId="0" applyFont="1" applyFill="1" applyBorder="1" applyAlignment="1">
      <alignment horizontal="left" vertical="top" wrapText="1"/>
    </xf>
    <xf numFmtId="0" fontId="21" fillId="2" borderId="23" xfId="0" applyFont="1" applyFill="1" applyBorder="1" applyAlignment="1">
      <alignment horizontal="left" vertical="top" wrapText="1"/>
    </xf>
    <xf numFmtId="0" fontId="17" fillId="0" borderId="24" xfId="3" applyFont="1" applyBorder="1" applyAlignment="1">
      <alignment horizontal="center" vertical="center" wrapText="1"/>
    </xf>
    <xf numFmtId="0" fontId="11" fillId="7" borderId="1" xfId="8" applyFont="1" applyFill="1" applyBorder="1" applyAlignment="1" applyProtection="1">
      <alignment vertical="center"/>
    </xf>
    <xf numFmtId="0" fontId="3" fillId="7" borderId="1" xfId="8" applyFont="1" applyFill="1" applyBorder="1" applyAlignment="1" applyProtection="1">
      <alignment vertical="center"/>
    </xf>
    <xf numFmtId="0" fontId="3" fillId="7" borderId="0" xfId="8" applyFont="1" applyFill="1" applyAlignment="1" applyProtection="1">
      <alignment vertical="center"/>
    </xf>
    <xf numFmtId="0" fontId="5" fillId="2" borderId="0" xfId="0" applyFont="1" applyFill="1" applyAlignment="1" applyProtection="1">
      <alignment vertical="center"/>
    </xf>
    <xf numFmtId="0" fontId="6" fillId="8" borderId="3" xfId="0" applyFont="1" applyFill="1" applyBorder="1" applyAlignment="1" applyProtection="1">
      <alignment horizontal="center" vertical="center" wrapText="1"/>
    </xf>
    <xf numFmtId="0" fontId="38" fillId="8" borderId="3" xfId="0" applyFont="1" applyFill="1" applyBorder="1" applyAlignment="1" applyProtection="1">
      <alignment horizontal="center" vertical="center" wrapText="1"/>
    </xf>
    <xf numFmtId="0" fontId="3" fillId="0" borderId="3" xfId="0" applyFont="1" applyBorder="1" applyAlignment="1" applyProtection="1">
      <alignment vertical="center" wrapText="1"/>
    </xf>
    <xf numFmtId="0" fontId="45" fillId="21" borderId="3" xfId="14" applyFont="1" applyFill="1" applyAlignment="1" applyProtection="1">
      <alignment vertical="center" wrapText="1"/>
    </xf>
    <xf numFmtId="0" fontId="22" fillId="0" borderId="24" xfId="0" applyFont="1" applyBorder="1" applyAlignment="1" applyProtection="1">
      <alignment horizontal="center" vertical="center"/>
    </xf>
    <xf numFmtId="0" fontId="49" fillId="21" borderId="3" xfId="14" applyFont="1" applyFill="1" applyAlignment="1" applyProtection="1">
      <alignment vertical="center" wrapText="1"/>
    </xf>
    <xf numFmtId="0" fontId="21" fillId="7" borderId="0" xfId="0" applyFont="1" applyFill="1" applyAlignment="1" applyProtection="1">
      <alignment vertical="center"/>
    </xf>
    <xf numFmtId="0" fontId="3" fillId="0" borderId="3" xfId="0" applyFont="1" applyBorder="1" applyAlignment="1" applyProtection="1">
      <alignment vertical="center"/>
    </xf>
    <xf numFmtId="0" fontId="7" fillId="5" borderId="3" xfId="0" applyFont="1" applyFill="1" applyBorder="1" applyAlignment="1" applyProtection="1">
      <alignment vertical="center" wrapText="1"/>
    </xf>
    <xf numFmtId="0" fontId="3" fillId="6" borderId="3" xfId="4" applyFill="1" applyBorder="1" applyAlignment="1" applyProtection="1">
      <alignment vertical="center"/>
    </xf>
    <xf numFmtId="0" fontId="21" fillId="0" borderId="3" xfId="0" applyFont="1" applyBorder="1" applyAlignment="1" applyProtection="1">
      <alignment vertical="center" wrapText="1"/>
    </xf>
    <xf numFmtId="0" fontId="21" fillId="3" borderId="3" xfId="16" applyProtection="1">
      <alignment vertical="center" wrapText="1"/>
    </xf>
    <xf numFmtId="0" fontId="49" fillId="3" borderId="3" xfId="16" applyFont="1" applyProtection="1">
      <alignment vertical="center" wrapText="1"/>
    </xf>
    <xf numFmtId="0" fontId="49" fillId="21" borderId="3" xfId="14" applyFont="1" applyFill="1" applyAlignment="1" applyProtection="1">
      <alignment horizontal="left" vertical="center" wrapText="1"/>
    </xf>
    <xf numFmtId="0" fontId="50" fillId="21" borderId="3" xfId="14" quotePrefix="1" applyFont="1" applyFill="1" applyAlignment="1" applyProtection="1">
      <alignment vertical="center" wrapText="1"/>
    </xf>
    <xf numFmtId="0" fontId="36" fillId="5" borderId="3" xfId="15" applyProtection="1">
      <alignment vertical="center" wrapText="1"/>
    </xf>
    <xf numFmtId="0" fontId="22" fillId="0" borderId="41" xfId="0" applyFont="1" applyBorder="1" applyAlignment="1" applyProtection="1">
      <alignment horizontal="center" vertical="center"/>
    </xf>
    <xf numFmtId="0" fontId="22" fillId="2" borderId="0" xfId="0" applyFont="1" applyFill="1" applyAlignment="1" applyProtection="1">
      <alignment vertical="center"/>
    </xf>
    <xf numFmtId="0" fontId="49" fillId="7" borderId="0" xfId="0" applyFont="1" applyFill="1" applyAlignment="1" applyProtection="1">
      <alignment vertical="center"/>
    </xf>
    <xf numFmtId="0" fontId="23" fillId="7" borderId="1" xfId="0" applyFont="1" applyFill="1" applyBorder="1" applyAlignment="1" applyProtection="1">
      <alignment vertical="center"/>
    </xf>
    <xf numFmtId="0" fontId="30" fillId="2" borderId="0" xfId="0" applyFont="1" applyFill="1" applyAlignment="1" applyProtection="1">
      <alignment vertical="center"/>
    </xf>
    <xf numFmtId="0" fontId="52" fillId="9" borderId="0" xfId="0" applyFont="1" applyFill="1" applyAlignment="1" applyProtection="1">
      <alignment horizontal="left" vertical="center"/>
    </xf>
    <xf numFmtId="0" fontId="38" fillId="8" borderId="3" xfId="0" applyFont="1" applyFill="1" applyBorder="1" applyAlignment="1" applyProtection="1">
      <alignment vertical="center" wrapText="1"/>
    </xf>
    <xf numFmtId="0" fontId="7" fillId="9" borderId="3" xfId="0" applyFont="1" applyFill="1" applyBorder="1" applyAlignment="1" applyProtection="1">
      <alignment vertical="center" wrapText="1"/>
    </xf>
    <xf numFmtId="0" fontId="5" fillId="0" borderId="3" xfId="0" applyFont="1" applyBorder="1" applyAlignment="1" applyProtection="1">
      <alignment horizontal="center" vertical="center" wrapText="1"/>
    </xf>
    <xf numFmtId="0" fontId="22" fillId="0" borderId="3" xfId="0" applyFont="1" applyBorder="1" applyAlignment="1" applyProtection="1">
      <alignment horizontal="center" vertical="center" wrapText="1"/>
    </xf>
    <xf numFmtId="0" fontId="36" fillId="9" borderId="3" xfId="0" applyFont="1" applyFill="1" applyBorder="1" applyAlignment="1" applyProtection="1">
      <alignment vertical="center" wrapText="1"/>
    </xf>
    <xf numFmtId="172" fontId="7" fillId="4" borderId="3" xfId="0" applyNumberFormat="1" applyFont="1" applyFill="1" applyBorder="1" applyAlignment="1" applyProtection="1">
      <alignment horizontal="right" vertical="center" wrapText="1"/>
    </xf>
    <xf numFmtId="172" fontId="5" fillId="4" borderId="3" xfId="0" applyNumberFormat="1" applyFont="1" applyFill="1" applyBorder="1" applyAlignment="1" applyProtection="1">
      <alignment horizontal="right" vertical="center" wrapText="1"/>
    </xf>
    <xf numFmtId="169" fontId="5" fillId="0" borderId="3" xfId="0" applyNumberFormat="1" applyFont="1" applyBorder="1" applyAlignment="1" applyProtection="1">
      <alignment horizontal="center" vertical="center" wrapText="1"/>
    </xf>
    <xf numFmtId="172" fontId="36" fillId="4" borderId="3" xfId="0" applyNumberFormat="1" applyFont="1" applyFill="1" applyBorder="1" applyAlignment="1" applyProtection="1">
      <alignment horizontal="right" vertical="center" wrapText="1"/>
    </xf>
    <xf numFmtId="10" fontId="36" fillId="4" borderId="3" xfId="1" applyNumberFormat="1" applyFont="1" applyFill="1" applyBorder="1" applyAlignment="1" applyProtection="1">
      <alignment horizontal="right" vertical="center" wrapText="1"/>
    </xf>
    <xf numFmtId="0" fontId="11" fillId="7" borderId="0" xfId="8" applyFont="1" applyFill="1" applyAlignment="1" applyProtection="1">
      <alignment vertical="center"/>
    </xf>
    <xf numFmtId="0" fontId="6" fillId="8" borderId="3" xfId="0" applyFont="1" applyFill="1" applyBorder="1" applyAlignment="1" applyProtection="1">
      <alignment vertical="center" wrapText="1"/>
    </xf>
    <xf numFmtId="0" fontId="3" fillId="0" borderId="25" xfId="0" applyFont="1" applyBorder="1" applyAlignment="1" applyProtection="1">
      <alignment horizontal="left" vertical="center" wrapText="1"/>
    </xf>
    <xf numFmtId="0" fontId="3" fillId="3" borderId="3" xfId="0" applyFont="1" applyFill="1" applyBorder="1" applyAlignment="1" applyProtection="1">
      <alignment horizontal="right" vertical="center"/>
    </xf>
    <xf numFmtId="0" fontId="31" fillId="6" borderId="3" xfId="4" applyFont="1" applyFill="1" applyBorder="1" applyAlignment="1" applyProtection="1">
      <alignment vertical="center" wrapText="1"/>
    </xf>
    <xf numFmtId="0" fontId="3" fillId="0" borderId="26" xfId="0" applyFont="1" applyBorder="1" applyAlignment="1" applyProtection="1">
      <alignment horizontal="left" vertical="center" wrapText="1"/>
    </xf>
    <xf numFmtId="0" fontId="3" fillId="0" borderId="27" xfId="0" applyFont="1" applyBorder="1" applyAlignment="1" applyProtection="1">
      <alignment horizontal="left" vertical="center" wrapText="1"/>
    </xf>
    <xf numFmtId="0" fontId="11" fillId="2" borderId="1" xfId="3" applyFont="1" applyFill="1" applyBorder="1" applyAlignment="1" applyProtection="1">
      <alignment horizontal="left" vertical="center"/>
    </xf>
    <xf numFmtId="0" fontId="12" fillId="2" borderId="1" xfId="3" applyFont="1" applyFill="1" applyBorder="1" applyAlignment="1" applyProtection="1">
      <alignment horizontal="left" vertical="center"/>
    </xf>
    <xf numFmtId="0" fontId="57" fillId="2" borderId="0" xfId="3" applyFont="1" applyFill="1" applyAlignment="1" applyProtection="1">
      <alignment horizontal="left" vertical="center"/>
    </xf>
    <xf numFmtId="0" fontId="12" fillId="2" borderId="0" xfId="3" applyFont="1" applyFill="1" applyAlignment="1" applyProtection="1">
      <alignment horizontal="left" vertical="center"/>
    </xf>
    <xf numFmtId="0" fontId="5" fillId="2" borderId="0" xfId="3" applyFont="1" applyFill="1" applyAlignment="1" applyProtection="1">
      <alignment horizontal="left" vertical="center"/>
    </xf>
    <xf numFmtId="14" fontId="5" fillId="2" borderId="0" xfId="3" applyNumberFormat="1" applyFont="1" applyFill="1" applyAlignment="1" applyProtection="1">
      <alignment horizontal="left" vertical="center"/>
    </xf>
    <xf numFmtId="0" fontId="35" fillId="16" borderId="0" xfId="3" applyFont="1" applyFill="1" applyAlignment="1" applyProtection="1">
      <alignment horizontal="left" vertical="center"/>
    </xf>
    <xf numFmtId="0" fontId="12" fillId="0" borderId="1" xfId="3" applyFont="1" applyBorder="1" applyAlignment="1" applyProtection="1">
      <alignment horizontal="left" vertical="center"/>
    </xf>
    <xf numFmtId="0" fontId="3" fillId="2" borderId="0" xfId="3" applyFill="1" applyAlignment="1" applyProtection="1">
      <alignment horizontal="left" vertical="center" wrapText="1"/>
    </xf>
    <xf numFmtId="0" fontId="3" fillId="2" borderId="0" xfId="3" applyFill="1" applyAlignment="1" applyProtection="1">
      <alignment horizontal="left" vertical="center"/>
    </xf>
    <xf numFmtId="0" fontId="3" fillId="2" borderId="1" xfId="3" applyFill="1" applyBorder="1" applyAlignment="1" applyProtection="1">
      <alignment horizontal="left" vertical="center"/>
    </xf>
    <xf numFmtId="0" fontId="7" fillId="3" borderId="3" xfId="0" applyFont="1" applyFill="1" applyBorder="1" applyAlignment="1" applyProtection="1">
      <alignment vertical="center" wrapText="1"/>
    </xf>
    <xf numFmtId="0" fontId="7" fillId="4" borderId="3" xfId="0" applyFont="1" applyFill="1" applyBorder="1" applyAlignment="1" applyProtection="1">
      <alignment vertical="center" wrapText="1"/>
    </xf>
    <xf numFmtId="0" fontId="3" fillId="18" borderId="3" xfId="4" applyFill="1" applyBorder="1" applyAlignment="1" applyProtection="1">
      <alignment vertical="center"/>
    </xf>
    <xf numFmtId="0" fontId="21" fillId="2" borderId="0" xfId="3" applyFont="1" applyFill="1" applyAlignment="1" applyProtection="1">
      <alignment horizontal="left" vertical="center"/>
    </xf>
    <xf numFmtId="0" fontId="5" fillId="2" borderId="3" xfId="0" applyFont="1" applyFill="1" applyBorder="1" applyAlignment="1" applyProtection="1">
      <alignment vertical="center"/>
    </xf>
    <xf numFmtId="0" fontId="3" fillId="2" borderId="3" xfId="3" applyFill="1" applyBorder="1" applyAlignment="1" applyProtection="1">
      <alignment horizontal="left" vertical="center" wrapText="1"/>
    </xf>
    <xf numFmtId="0" fontId="3" fillId="2" borderId="3" xfId="6" applyFill="1" applyBorder="1" applyAlignment="1" applyProtection="1">
      <alignment horizontal="left" vertical="center" wrapText="1"/>
    </xf>
    <xf numFmtId="0" fontId="5" fillId="2" borderId="0" xfId="0" quotePrefix="1" applyFont="1" applyFill="1" applyAlignment="1" applyProtection="1">
      <alignment vertical="center"/>
    </xf>
    <xf numFmtId="0" fontId="3" fillId="2" borderId="40" xfId="0" applyFont="1" applyFill="1" applyBorder="1" applyAlignment="1" applyProtection="1">
      <alignment vertical="center" wrapText="1"/>
    </xf>
    <xf numFmtId="0" fontId="3" fillId="2" borderId="35" xfId="0" applyFont="1" applyFill="1" applyBorder="1" applyAlignment="1" applyProtection="1">
      <alignment vertical="center" wrapText="1"/>
    </xf>
    <xf numFmtId="0" fontId="22" fillId="2" borderId="0" xfId="0" applyFont="1" applyFill="1" applyProtection="1"/>
    <xf numFmtId="0" fontId="22" fillId="2" borderId="0" xfId="0" quotePrefix="1" applyFont="1" applyFill="1" applyProtection="1"/>
    <xf numFmtId="0" fontId="3" fillId="19" borderId="35" xfId="0" applyFont="1" applyFill="1" applyBorder="1" applyAlignment="1" applyProtection="1">
      <alignment vertical="center" wrapText="1"/>
    </xf>
    <xf numFmtId="0" fontId="3" fillId="2" borderId="0" xfId="6" applyFill="1" applyAlignment="1" applyProtection="1">
      <alignment horizontal="left" vertical="center"/>
    </xf>
    <xf numFmtId="0" fontId="7" fillId="9" borderId="3" xfId="0" applyFont="1" applyFill="1" applyBorder="1" applyAlignment="1" applyProtection="1">
      <alignment horizontal="left" vertical="center" wrapText="1"/>
    </xf>
    <xf numFmtId="0" fontId="21" fillId="2" borderId="1" xfId="3" applyFont="1" applyFill="1" applyBorder="1" applyAlignment="1" applyProtection="1">
      <alignment horizontal="left" vertical="center"/>
    </xf>
    <xf numFmtId="0" fontId="24" fillId="2" borderId="0" xfId="3" applyFont="1" applyFill="1" applyAlignment="1" applyProtection="1">
      <alignment horizontal="left" vertical="center"/>
    </xf>
    <xf numFmtId="0" fontId="23" fillId="2" borderId="1" xfId="0" applyFont="1" applyFill="1" applyBorder="1" applyAlignment="1" applyProtection="1">
      <alignment vertical="center"/>
    </xf>
    <xf numFmtId="0" fontId="22" fillId="2" borderId="1" xfId="0" applyFont="1" applyFill="1" applyBorder="1" applyProtection="1"/>
    <xf numFmtId="0" fontId="22" fillId="2" borderId="1" xfId="0" applyFont="1" applyFill="1" applyBorder="1" applyAlignment="1" applyProtection="1">
      <alignment horizontal="center" vertical="center"/>
    </xf>
    <xf numFmtId="0" fontId="30" fillId="2" borderId="0" xfId="0" applyFont="1" applyFill="1" applyProtection="1"/>
    <xf numFmtId="0" fontId="22" fillId="2" borderId="0" xfId="0" applyFont="1" applyFill="1" applyAlignment="1" applyProtection="1">
      <alignment horizontal="center" vertical="center"/>
    </xf>
    <xf numFmtId="0" fontId="52" fillId="2" borderId="0" xfId="0" applyFont="1" applyFill="1" applyProtection="1"/>
    <xf numFmtId="0" fontId="38" fillId="8" borderId="3" xfId="0" applyFont="1" applyFill="1" applyBorder="1" applyAlignment="1" applyProtection="1">
      <alignment horizontal="left" vertical="center" wrapText="1"/>
    </xf>
    <xf numFmtId="0" fontId="36" fillId="9" borderId="3" xfId="0" applyFont="1" applyFill="1" applyBorder="1" applyAlignment="1" applyProtection="1">
      <alignment horizontal="left" vertical="center" wrapText="1"/>
    </xf>
    <xf numFmtId="3" fontId="36" fillId="4" borderId="3" xfId="0" applyNumberFormat="1" applyFont="1" applyFill="1" applyBorder="1" applyAlignment="1" applyProtection="1">
      <alignment horizontal="right" vertical="center" wrapText="1"/>
    </xf>
    <xf numFmtId="3" fontId="21" fillId="3" borderId="3" xfId="16" applyNumberFormat="1" applyAlignment="1" applyProtection="1">
      <alignment horizontal="right" vertical="center" wrapText="1"/>
    </xf>
    <xf numFmtId="0" fontId="22" fillId="2" borderId="29" xfId="0" applyFont="1" applyFill="1" applyBorder="1" applyAlignment="1" applyProtection="1">
      <alignment horizontal="center" vertical="center"/>
    </xf>
    <xf numFmtId="2" fontId="22" fillId="2" borderId="0" xfId="0" applyNumberFormat="1" applyFont="1" applyFill="1" applyProtection="1"/>
    <xf numFmtId="0" fontId="40" fillId="2" borderId="0" xfId="0" applyFont="1" applyFill="1" applyAlignment="1" applyProtection="1">
      <alignment horizontal="left" vertical="center"/>
    </xf>
    <xf numFmtId="4" fontId="22" fillId="2" borderId="0" xfId="0" applyNumberFormat="1" applyFont="1" applyFill="1" applyAlignment="1" applyProtection="1">
      <alignment horizontal="right"/>
    </xf>
    <xf numFmtId="4" fontId="38" fillId="8" borderId="3" xfId="0" applyNumberFormat="1" applyFont="1" applyFill="1" applyBorder="1" applyAlignment="1" applyProtection="1">
      <alignment horizontal="center" vertical="center" wrapText="1"/>
    </xf>
    <xf numFmtId="0" fontId="22" fillId="0" borderId="0" xfId="0" applyFont="1" applyAlignment="1" applyProtection="1">
      <alignment horizontal="center" vertical="center"/>
    </xf>
    <xf numFmtId="4" fontId="22" fillId="2" borderId="0" xfId="0" applyNumberFormat="1" applyFont="1" applyFill="1" applyProtection="1"/>
    <xf numFmtId="169" fontId="22" fillId="2" borderId="0" xfId="0" applyNumberFormat="1" applyFont="1" applyFill="1" applyProtection="1"/>
  </cellXfs>
  <cellStyles count="17">
    <cellStyle name="Comma" xfId="11" builtinId="3"/>
    <cellStyle name="Comment_text" xfId="14" xr:uid="{ED99C7EE-AC5C-4592-838D-4934F572386B}"/>
    <cellStyle name="Data_entry" xfId="16" xr:uid="{36CB6B8E-7383-4CE6-AC27-B833A102B0D4}"/>
    <cellStyle name="Hyperlink" xfId="2" builtinId="8"/>
    <cellStyle name="List_entry" xfId="15" xr:uid="{3E7C9EA9-5401-4A46-A702-1823235F2C8F}"/>
    <cellStyle name="NoData" xfId="12" xr:uid="{00000000-0005-0000-0000-000002000000}"/>
    <cellStyle name="NoData 2" xfId="13" xr:uid="{00000000-0005-0000-0000-000003000000}"/>
    <cellStyle name="Normal" xfId="0" builtinId="0"/>
    <cellStyle name="Normal 10 2" xfId="9" xr:uid="{00000000-0005-0000-0000-000005000000}"/>
    <cellStyle name="Normal 10 2 2" xfId="10" xr:uid="{00000000-0005-0000-0000-000006000000}"/>
    <cellStyle name="Normal 2" xfId="3" xr:uid="{00000000-0005-0000-0000-000007000000}"/>
    <cellStyle name="Normal 2 11" xfId="6" xr:uid="{00000000-0005-0000-0000-000008000000}"/>
    <cellStyle name="Normal 2 2 4" xfId="7" xr:uid="{00000000-0005-0000-0000-000009000000}"/>
    <cellStyle name="Normal_Book3" xfId="4" xr:uid="{00000000-0005-0000-0000-00000A000000}"/>
    <cellStyle name="Normal_Emissions Barra do Riacho" xfId="8" xr:uid="{00000000-0005-0000-0000-00000B000000}"/>
    <cellStyle name="Percent" xfId="1" builtinId="5"/>
    <cellStyle name="Separador de milhares 2" xfId="5" xr:uid="{00000000-0005-0000-0000-00000E000000}"/>
  </cellStyles>
  <dxfs count="28">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eetMetadata" Target="metadata.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19</xdr:row>
      <xdr:rowOff>0</xdr:rowOff>
    </xdr:from>
    <xdr:to>
      <xdr:col>0</xdr:col>
      <xdr:colOff>76200</xdr:colOff>
      <xdr:row>19</xdr:row>
      <xdr:rowOff>238125</xdr:rowOff>
    </xdr:to>
    <xdr:pic>
      <xdr:nvPicPr>
        <xdr:cNvPr id="2" name="Grafik 1">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0" y="15316200"/>
          <a:ext cx="76200" cy="238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0</xdr:colOff>
      <xdr:row>20</xdr:row>
      <xdr:rowOff>0</xdr:rowOff>
    </xdr:from>
    <xdr:to>
      <xdr:col>0</xdr:col>
      <xdr:colOff>76200</xdr:colOff>
      <xdr:row>20</xdr:row>
      <xdr:rowOff>238125</xdr:rowOff>
    </xdr:to>
    <xdr:pic>
      <xdr:nvPicPr>
        <xdr:cNvPr id="5" name="Grafik 4">
          <a:extLst>
            <a:ext uri="{FF2B5EF4-FFF2-40B4-BE49-F238E27FC236}">
              <a16:creationId xmlns:a16="http://schemas.microsoft.com/office/drawing/2014/main" id="{00000000-0008-0000-0400-000005000000}"/>
            </a:ext>
          </a:extLst>
        </xdr:cNvPr>
        <xdr:cNvPicPr>
          <a:picLocks noChangeAspect="1" noChangeArrowheads="1"/>
        </xdr:cNvPicPr>
      </xdr:nvPicPr>
      <xdr:blipFill>
        <a:blip xmlns:r="http://schemas.openxmlformats.org/officeDocument/2006/relationships" r:embed="rId1">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0" y="15316200"/>
          <a:ext cx="76200" cy="238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0</xdr:colOff>
      <xdr:row>20</xdr:row>
      <xdr:rowOff>0</xdr:rowOff>
    </xdr:from>
    <xdr:to>
      <xdr:col>0</xdr:col>
      <xdr:colOff>76200</xdr:colOff>
      <xdr:row>20</xdr:row>
      <xdr:rowOff>238125</xdr:rowOff>
    </xdr:to>
    <xdr:pic>
      <xdr:nvPicPr>
        <xdr:cNvPr id="7" name="Grafik 6">
          <a:extLst>
            <a:ext uri="{FF2B5EF4-FFF2-40B4-BE49-F238E27FC236}">
              <a16:creationId xmlns:a16="http://schemas.microsoft.com/office/drawing/2014/main" id="{00000000-0008-0000-0400-000007000000}"/>
            </a:ext>
          </a:extLst>
        </xdr:cNvPr>
        <xdr:cNvPicPr>
          <a:picLocks noChangeAspect="1" noChangeArrowheads="1"/>
        </xdr:cNvPicPr>
      </xdr:nvPicPr>
      <xdr:blipFill>
        <a:blip xmlns:r="http://schemas.openxmlformats.org/officeDocument/2006/relationships" r:embed="rId1">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0" y="15316200"/>
          <a:ext cx="76200" cy="238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0</xdr:colOff>
      <xdr:row>21</xdr:row>
      <xdr:rowOff>0</xdr:rowOff>
    </xdr:from>
    <xdr:to>
      <xdr:col>0</xdr:col>
      <xdr:colOff>76200</xdr:colOff>
      <xdr:row>21</xdr:row>
      <xdr:rowOff>238125</xdr:rowOff>
    </xdr:to>
    <xdr:pic>
      <xdr:nvPicPr>
        <xdr:cNvPr id="8" name="Grafik 7">
          <a:extLst>
            <a:ext uri="{FF2B5EF4-FFF2-40B4-BE49-F238E27FC236}">
              <a16:creationId xmlns:a16="http://schemas.microsoft.com/office/drawing/2014/main" id="{00000000-0008-0000-0400-000008000000}"/>
            </a:ext>
          </a:extLst>
        </xdr:cNvPr>
        <xdr:cNvPicPr>
          <a:picLocks noChangeAspect="1" noChangeArrowheads="1"/>
        </xdr:cNvPicPr>
      </xdr:nvPicPr>
      <xdr:blipFill>
        <a:blip xmlns:r="http://schemas.openxmlformats.org/officeDocument/2006/relationships" r:embed="rId1">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0" y="16078200"/>
          <a:ext cx="76200" cy="238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0</xdr:colOff>
      <xdr:row>21</xdr:row>
      <xdr:rowOff>0</xdr:rowOff>
    </xdr:from>
    <xdr:to>
      <xdr:col>0</xdr:col>
      <xdr:colOff>76200</xdr:colOff>
      <xdr:row>21</xdr:row>
      <xdr:rowOff>238125</xdr:rowOff>
    </xdr:to>
    <xdr:pic>
      <xdr:nvPicPr>
        <xdr:cNvPr id="9" name="Grafik 8">
          <a:extLst>
            <a:ext uri="{FF2B5EF4-FFF2-40B4-BE49-F238E27FC236}">
              <a16:creationId xmlns:a16="http://schemas.microsoft.com/office/drawing/2014/main" id="{00000000-0008-0000-0400-000009000000}"/>
            </a:ext>
          </a:extLst>
        </xdr:cNvPr>
        <xdr:cNvPicPr>
          <a:picLocks noChangeAspect="1" noChangeArrowheads="1"/>
        </xdr:cNvPicPr>
      </xdr:nvPicPr>
      <xdr:blipFill>
        <a:blip xmlns:r="http://schemas.openxmlformats.org/officeDocument/2006/relationships" r:embed="rId1">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0" y="16078200"/>
          <a:ext cx="76200" cy="238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0</xdr:colOff>
      <xdr:row>22</xdr:row>
      <xdr:rowOff>0</xdr:rowOff>
    </xdr:from>
    <xdr:to>
      <xdr:col>0</xdr:col>
      <xdr:colOff>76200</xdr:colOff>
      <xdr:row>22</xdr:row>
      <xdr:rowOff>238125</xdr:rowOff>
    </xdr:to>
    <xdr:pic>
      <xdr:nvPicPr>
        <xdr:cNvPr id="10" name="Grafik 9">
          <a:extLst>
            <a:ext uri="{FF2B5EF4-FFF2-40B4-BE49-F238E27FC236}">
              <a16:creationId xmlns:a16="http://schemas.microsoft.com/office/drawing/2014/main" id="{00000000-0008-0000-0400-00000A000000}"/>
            </a:ext>
          </a:extLst>
        </xdr:cNvPr>
        <xdr:cNvPicPr>
          <a:picLocks noChangeAspect="1" noChangeArrowheads="1"/>
        </xdr:cNvPicPr>
      </xdr:nvPicPr>
      <xdr:blipFill>
        <a:blip xmlns:r="http://schemas.openxmlformats.org/officeDocument/2006/relationships" r:embed="rId1">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0" y="16840200"/>
          <a:ext cx="76200" cy="238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0</xdr:colOff>
      <xdr:row>22</xdr:row>
      <xdr:rowOff>0</xdr:rowOff>
    </xdr:from>
    <xdr:to>
      <xdr:col>0</xdr:col>
      <xdr:colOff>76200</xdr:colOff>
      <xdr:row>22</xdr:row>
      <xdr:rowOff>238125</xdr:rowOff>
    </xdr:to>
    <xdr:pic>
      <xdr:nvPicPr>
        <xdr:cNvPr id="11" name="Grafik 10">
          <a:extLst>
            <a:ext uri="{FF2B5EF4-FFF2-40B4-BE49-F238E27FC236}">
              <a16:creationId xmlns:a16="http://schemas.microsoft.com/office/drawing/2014/main" id="{00000000-0008-0000-0400-00000B000000}"/>
            </a:ext>
          </a:extLst>
        </xdr:cNvPr>
        <xdr:cNvPicPr>
          <a:picLocks noChangeAspect="1" noChangeArrowheads="1"/>
        </xdr:cNvPicPr>
      </xdr:nvPicPr>
      <xdr:blipFill>
        <a:blip xmlns:r="http://schemas.openxmlformats.org/officeDocument/2006/relationships" r:embed="rId1">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0" y="16840200"/>
          <a:ext cx="76200" cy="238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3" Type="http://schemas.openxmlformats.org/officeDocument/2006/relationships/hyperlink" Target="https://ec.europa.eu/eurostat/web/energy/database" TargetMode="External"/><Relationship Id="rId7" Type="http://schemas.openxmlformats.org/officeDocument/2006/relationships/drawing" Target="../drawings/drawing1.xml"/><Relationship Id="rId2" Type="http://schemas.openxmlformats.org/officeDocument/2006/relationships/hyperlink" Target="https://eur-lex.europa.eu/eli/reg_impl/2021/447" TargetMode="External"/><Relationship Id="rId1" Type="http://schemas.openxmlformats.org/officeDocument/2006/relationships/hyperlink" Target="https://eur-lex.europa.eu/eli/reg_impl/2021/447" TargetMode="External"/><Relationship Id="rId6" Type="http://schemas.openxmlformats.org/officeDocument/2006/relationships/printerSettings" Target="../printerSettings/printerSettings6.bin"/><Relationship Id="rId5" Type="http://schemas.openxmlformats.org/officeDocument/2006/relationships/hyperlink" Target="https://ec.europa.eu/eurostat/web/energy/database" TargetMode="External"/><Relationship Id="rId4" Type="http://schemas.openxmlformats.org/officeDocument/2006/relationships/hyperlink" Target="https://ec.europa.eu/eurostat/web/energy/database" TargetMode="Externa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C54"/>
  <sheetViews>
    <sheetView tabSelected="1" zoomScaleNormal="100" workbookViewId="0"/>
  </sheetViews>
  <sheetFormatPr defaultColWidth="9.28515625" defaultRowHeight="12.75" x14ac:dyDescent="0.25"/>
  <cols>
    <col min="1" max="1" width="30.140625" style="214" customWidth="1"/>
    <col min="2" max="2" width="103" style="214" customWidth="1"/>
    <col min="3" max="16384" width="9.28515625" style="214"/>
  </cols>
  <sheetData>
    <row r="1" spans="1:2" x14ac:dyDescent="0.25">
      <c r="A1" s="254" t="s">
        <v>420</v>
      </c>
      <c r="B1" s="255"/>
    </row>
    <row r="2" spans="1:2" x14ac:dyDescent="0.25">
      <c r="A2" s="256"/>
      <c r="B2" s="257"/>
    </row>
    <row r="3" spans="1:2" x14ac:dyDescent="0.25">
      <c r="A3" s="257" t="s">
        <v>421</v>
      </c>
      <c r="B3" s="258" t="s">
        <v>423</v>
      </c>
    </row>
    <row r="4" spans="1:2" x14ac:dyDescent="0.25">
      <c r="A4" s="257" t="s">
        <v>422</v>
      </c>
      <c r="B4" s="259" t="s">
        <v>401</v>
      </c>
    </row>
    <row r="5" spans="1:2" x14ac:dyDescent="0.25">
      <c r="A5" s="260"/>
    </row>
    <row r="6" spans="1:2" x14ac:dyDescent="0.25">
      <c r="A6" s="261" t="s">
        <v>41</v>
      </c>
      <c r="B6" s="255"/>
    </row>
    <row r="7" spans="1:2" ht="70.5" customHeight="1" x14ac:dyDescent="0.25">
      <c r="A7" s="262" t="s">
        <v>426</v>
      </c>
      <c r="B7" s="262"/>
    </row>
    <row r="8" spans="1:2" x14ac:dyDescent="0.25">
      <c r="A8" s="263"/>
      <c r="B8" s="263"/>
    </row>
    <row r="9" spans="1:2" x14ac:dyDescent="0.25">
      <c r="A9" s="255" t="s">
        <v>42</v>
      </c>
      <c r="B9" s="264"/>
    </row>
    <row r="10" spans="1:2" x14ac:dyDescent="0.25">
      <c r="A10" s="257"/>
      <c r="B10" s="263"/>
    </row>
    <row r="11" spans="1:2" x14ac:dyDescent="0.25">
      <c r="A11" s="263" t="s">
        <v>52</v>
      </c>
      <c r="B11" s="263"/>
    </row>
    <row r="12" spans="1:2" ht="13.5" thickBot="1" x14ac:dyDescent="0.3">
      <c r="A12" s="263"/>
      <c r="B12" s="263"/>
    </row>
    <row r="13" spans="1:2" ht="13.5" thickBot="1" x14ac:dyDescent="0.3">
      <c r="A13" s="215" t="s">
        <v>34</v>
      </c>
      <c r="B13" s="263"/>
    </row>
    <row r="14" spans="1:2" ht="13.5" thickBot="1" x14ac:dyDescent="0.3">
      <c r="A14" s="265" t="s">
        <v>35</v>
      </c>
      <c r="B14" s="263"/>
    </row>
    <row r="15" spans="1:2" ht="13.5" thickBot="1" x14ac:dyDescent="0.3">
      <c r="A15" s="266" t="s">
        <v>36</v>
      </c>
      <c r="B15" s="263"/>
    </row>
    <row r="16" spans="1:2" ht="13.5" thickBot="1" x14ac:dyDescent="0.3">
      <c r="A16" s="223" t="s">
        <v>37</v>
      </c>
      <c r="B16" s="263"/>
    </row>
    <row r="17" spans="1:3" ht="13.5" thickBot="1" x14ac:dyDescent="0.3">
      <c r="A17" s="224" t="s">
        <v>38</v>
      </c>
      <c r="B17" s="263"/>
    </row>
    <row r="18" spans="1:3" s="232" customFormat="1" ht="15" thickBot="1" x14ac:dyDescent="0.3">
      <c r="A18" s="267" t="s">
        <v>229</v>
      </c>
      <c r="B18" s="268"/>
    </row>
    <row r="19" spans="1:3" x14ac:dyDescent="0.25">
      <c r="A19" s="263"/>
      <c r="B19" s="263"/>
    </row>
    <row r="20" spans="1:3" x14ac:dyDescent="0.25">
      <c r="A20" s="255" t="s">
        <v>48</v>
      </c>
      <c r="B20" s="264"/>
    </row>
    <row r="21" spans="1:3" x14ac:dyDescent="0.25">
      <c r="A21" s="257"/>
      <c r="B21" s="263"/>
    </row>
    <row r="22" spans="1:3" ht="13.5" thickBot="1" x14ac:dyDescent="0.3">
      <c r="A22" s="263" t="s">
        <v>49</v>
      </c>
      <c r="B22" s="263"/>
    </row>
    <row r="23" spans="1:3" ht="24.95" customHeight="1" thickBot="1" x14ac:dyDescent="0.3">
      <c r="A23" s="269" t="s">
        <v>278</v>
      </c>
      <c r="B23" s="270" t="s">
        <v>51</v>
      </c>
    </row>
    <row r="24" spans="1:3" ht="24.95" customHeight="1" thickBot="1" x14ac:dyDescent="0.3">
      <c r="A24" s="269" t="s">
        <v>50</v>
      </c>
      <c r="B24" s="270" t="s">
        <v>280</v>
      </c>
    </row>
    <row r="25" spans="1:3" ht="24.95" customHeight="1" thickBot="1" x14ac:dyDescent="0.3">
      <c r="A25" s="269" t="s">
        <v>210</v>
      </c>
      <c r="B25" s="270" t="s">
        <v>281</v>
      </c>
    </row>
    <row r="26" spans="1:3" ht="24.95" customHeight="1" thickBot="1" x14ac:dyDescent="0.3">
      <c r="A26" s="269" t="s">
        <v>275</v>
      </c>
      <c r="B26" s="270" t="s">
        <v>63</v>
      </c>
    </row>
    <row r="27" spans="1:3" ht="24.95" customHeight="1" thickBot="1" x14ac:dyDescent="0.3">
      <c r="A27" s="269" t="s">
        <v>276</v>
      </c>
      <c r="B27" s="270" t="s">
        <v>64</v>
      </c>
    </row>
    <row r="28" spans="1:3" ht="24.95" customHeight="1" thickBot="1" x14ac:dyDescent="0.3">
      <c r="A28" s="269" t="s">
        <v>277</v>
      </c>
      <c r="B28" s="271" t="s">
        <v>157</v>
      </c>
      <c r="C28" s="272" t="s">
        <v>65</v>
      </c>
    </row>
    <row r="29" spans="1:3" ht="24.95" customHeight="1" thickBot="1" x14ac:dyDescent="0.3">
      <c r="A29" s="269" t="s">
        <v>136</v>
      </c>
      <c r="B29" s="270" t="s">
        <v>158</v>
      </c>
    </row>
    <row r="30" spans="1:3" s="275" customFormat="1" ht="15" thickBot="1" x14ac:dyDescent="0.25">
      <c r="A30" s="273" t="s">
        <v>206</v>
      </c>
      <c r="B30" s="274" t="s">
        <v>282</v>
      </c>
    </row>
    <row r="31" spans="1:3" s="275" customFormat="1" ht="33.6" customHeight="1" thickBot="1" x14ac:dyDescent="0.25">
      <c r="A31" s="273" t="s">
        <v>283</v>
      </c>
      <c r="B31" s="274" t="s">
        <v>284</v>
      </c>
      <c r="C31" s="276"/>
    </row>
    <row r="32" spans="1:3" ht="24.95" customHeight="1" thickBot="1" x14ac:dyDescent="0.3">
      <c r="A32" s="269" t="s">
        <v>159</v>
      </c>
      <c r="B32" s="270" t="s">
        <v>160</v>
      </c>
    </row>
    <row r="33" spans="1:3" ht="44.25" customHeight="1" thickBot="1" x14ac:dyDescent="0.3">
      <c r="A33" s="277" t="s">
        <v>230</v>
      </c>
      <c r="B33" s="277" t="s">
        <v>231</v>
      </c>
      <c r="C33" s="272" t="s">
        <v>65</v>
      </c>
    </row>
    <row r="34" spans="1:3" x14ac:dyDescent="0.25">
      <c r="B34" s="278"/>
    </row>
    <row r="35" spans="1:3" x14ac:dyDescent="0.25">
      <c r="A35" s="255" t="s">
        <v>54</v>
      </c>
      <c r="B35" s="264"/>
    </row>
    <row r="36" spans="1:3" ht="13.5" thickBot="1" x14ac:dyDescent="0.3">
      <c r="A36" s="257"/>
      <c r="B36" s="263"/>
    </row>
    <row r="37" spans="1:3" ht="42.95" customHeight="1" thickBot="1" x14ac:dyDescent="0.3">
      <c r="A37" s="238" t="s">
        <v>81</v>
      </c>
      <c r="B37" s="238" t="s">
        <v>119</v>
      </c>
    </row>
    <row r="38" spans="1:3" ht="53.45" customHeight="1" thickBot="1" x14ac:dyDescent="0.3">
      <c r="A38" s="238" t="s">
        <v>80</v>
      </c>
      <c r="B38" s="238" t="s">
        <v>211</v>
      </c>
    </row>
    <row r="39" spans="1:3" ht="22.5" customHeight="1" thickBot="1" x14ac:dyDescent="0.3">
      <c r="A39" s="279" t="s">
        <v>67</v>
      </c>
      <c r="B39" s="238" t="s">
        <v>120</v>
      </c>
    </row>
    <row r="40" spans="1:3" ht="44.45" customHeight="1" thickBot="1" x14ac:dyDescent="0.3">
      <c r="A40" s="238" t="s">
        <v>213</v>
      </c>
      <c r="B40" s="238" t="s">
        <v>212</v>
      </c>
    </row>
    <row r="42" spans="1:3" ht="14.25" x14ac:dyDescent="0.25">
      <c r="A42" s="255" t="s">
        <v>368</v>
      </c>
      <c r="B42" s="280"/>
    </row>
    <row r="43" spans="1:3" ht="15.75" thickBot="1" x14ac:dyDescent="0.3">
      <c r="A43" s="281"/>
      <c r="B43" s="268"/>
    </row>
    <row r="44" spans="1:3" ht="15.75" thickBot="1" x14ac:dyDescent="0.3">
      <c r="A44" s="216" t="s">
        <v>198</v>
      </c>
      <c r="B44" s="216" t="s">
        <v>367</v>
      </c>
    </row>
    <row r="45" spans="1:3" ht="15" thickBot="1" x14ac:dyDescent="0.3">
      <c r="A45" s="241" t="s">
        <v>295</v>
      </c>
      <c r="B45" s="241" t="s">
        <v>66</v>
      </c>
    </row>
    <row r="46" spans="1:3" ht="15" thickBot="1" x14ac:dyDescent="0.3">
      <c r="A46" s="241" t="s">
        <v>357</v>
      </c>
      <c r="B46" s="241" t="s">
        <v>66</v>
      </c>
    </row>
    <row r="47" spans="1:3" ht="15" thickBot="1" x14ac:dyDescent="0.3">
      <c r="A47" s="241" t="s">
        <v>357</v>
      </c>
      <c r="B47" s="241" t="s">
        <v>360</v>
      </c>
    </row>
    <row r="48" spans="1:3" ht="15" thickBot="1" x14ac:dyDescent="0.3">
      <c r="A48" s="241" t="s">
        <v>357</v>
      </c>
      <c r="B48" s="241" t="s">
        <v>361</v>
      </c>
    </row>
    <row r="49" spans="1:2" ht="15" thickBot="1" x14ac:dyDescent="0.3">
      <c r="A49" s="241" t="s">
        <v>357</v>
      </c>
      <c r="B49" s="241" t="s">
        <v>362</v>
      </c>
    </row>
    <row r="50" spans="1:2" ht="15" thickBot="1" x14ac:dyDescent="0.3">
      <c r="A50" s="241" t="s">
        <v>357</v>
      </c>
      <c r="B50" s="241" t="s">
        <v>363</v>
      </c>
    </row>
    <row r="51" spans="1:2" ht="29.25" thickBot="1" x14ac:dyDescent="0.3">
      <c r="A51" s="241" t="s">
        <v>358</v>
      </c>
      <c r="B51" s="241" t="s">
        <v>364</v>
      </c>
    </row>
    <row r="52" spans="1:2" ht="29.25" thickBot="1" x14ac:dyDescent="0.3">
      <c r="A52" s="241" t="s">
        <v>358</v>
      </c>
      <c r="B52" s="241" t="s">
        <v>365</v>
      </c>
    </row>
    <row r="53" spans="1:2" ht="29.25" thickBot="1" x14ac:dyDescent="0.3">
      <c r="A53" s="241" t="s">
        <v>358</v>
      </c>
      <c r="B53" s="241" t="s">
        <v>369</v>
      </c>
    </row>
    <row r="54" spans="1:2" ht="15" thickBot="1" x14ac:dyDescent="0.3">
      <c r="A54" s="241" t="s">
        <v>359</v>
      </c>
      <c r="B54" s="241" t="s">
        <v>370</v>
      </c>
    </row>
  </sheetData>
  <sheetProtection algorithmName="SHA-512" hashValue="e3xdQ9L6EQ6Wjj/UqJYwIFJdGH5La69dN4Sqmmj2FB+aA6xn/ab7jtpOZSc+I54SxrH7EidDMFb9JxOFL5KqZw==" saltValue="Ud7YYrLDTr2yUNXu/o8PLg==" spinCount="100000" sheet="1" objects="1" scenarios="1"/>
  <mergeCells count="1">
    <mergeCell ref="A7:B7"/>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524C02-B716-438D-ACC9-2B8009E1AE47}">
  <sheetPr codeName="Sheet3"/>
  <dimension ref="B1:C31"/>
  <sheetViews>
    <sheetView workbookViewId="0"/>
  </sheetViews>
  <sheetFormatPr defaultColWidth="11.42578125" defaultRowHeight="15" x14ac:dyDescent="0.25"/>
  <cols>
    <col min="1" max="1" width="12.42578125" customWidth="1"/>
  </cols>
  <sheetData>
    <row r="1" spans="2:3" x14ac:dyDescent="0.25">
      <c r="B1" s="69" t="s">
        <v>198</v>
      </c>
      <c r="C1" s="69" t="s">
        <v>366</v>
      </c>
    </row>
    <row r="2" spans="2:3" ht="45" x14ac:dyDescent="0.25">
      <c r="B2" s="136" t="s">
        <v>295</v>
      </c>
      <c r="C2" t="str" cm="1">
        <f t="array" ref="C2:C4">Product_list</f>
        <v>Batteries and their components</v>
      </c>
    </row>
    <row r="3" spans="2:3" ht="45" x14ac:dyDescent="0.25">
      <c r="B3" s="136" t="s">
        <v>357</v>
      </c>
      <c r="C3" t="str">
        <v>Recycling of materials for production of batteries and their components</v>
      </c>
    </row>
    <row r="4" spans="2:3" x14ac:dyDescent="0.25">
      <c r="B4" t="s">
        <v>358</v>
      </c>
      <c r="C4" t="str">
        <v>Other, please specify</v>
      </c>
    </row>
    <row r="5" spans="2:3" x14ac:dyDescent="0.25">
      <c r="B5" t="s">
        <v>359</v>
      </c>
    </row>
    <row r="17" spans="2:3" x14ac:dyDescent="0.25">
      <c r="B17" t="str">
        <f>'Overview (Example)'!A45</f>
        <v>Intra-day electricity storage</v>
      </c>
      <c r="C17" t="str">
        <f>'Overview (Example)'!B45</f>
        <v>Electricity</v>
      </c>
    </row>
    <row r="18" spans="2:3" x14ac:dyDescent="0.25">
      <c r="B18" t="str">
        <f>'Overview (Example)'!A46</f>
        <v>Other energy storage</v>
      </c>
      <c r="C18" t="str">
        <f>'Overview (Example)'!B46</f>
        <v>Electricity</v>
      </c>
    </row>
    <row r="19" spans="2:3" x14ac:dyDescent="0.25">
      <c r="B19" t="str">
        <f>'Overview (Example)'!A47</f>
        <v>Other energy storage</v>
      </c>
      <c r="C19" t="str">
        <f>'Overview (Example)'!B47</f>
        <v>Heating</v>
      </c>
    </row>
    <row r="20" spans="2:3" x14ac:dyDescent="0.25">
      <c r="B20" t="str">
        <f>'Overview (Example)'!A48</f>
        <v>Other energy storage</v>
      </c>
      <c r="C20" t="str">
        <f>'Overview (Example)'!B48</f>
        <v>Cooling</v>
      </c>
    </row>
    <row r="21" spans="2:3" x14ac:dyDescent="0.25">
      <c r="B21" t="str">
        <f>'Overview (Example)'!A49</f>
        <v>Other energy storage</v>
      </c>
      <c r="C21" t="str">
        <f>'Overview (Example)'!B49</f>
        <v>Hydrogen-based energy storage</v>
      </c>
    </row>
    <row r="22" spans="2:3" x14ac:dyDescent="0.25">
      <c r="B22" t="str">
        <f>'Overview (Example)'!A50</f>
        <v>Other energy storage</v>
      </c>
      <c r="C22" t="str">
        <f>'Overview (Example)'!B50</f>
        <v>e-fuel-based energy storage</v>
      </c>
    </row>
    <row r="23" spans="2:3" x14ac:dyDescent="0.25">
      <c r="B23" t="str">
        <f>'Overview (Example)'!A51</f>
        <v>Manufacturing of components for energy storage</v>
      </c>
      <c r="C23" t="str">
        <f>'Overview (Example)'!B51</f>
        <v>Batteries and their components</v>
      </c>
    </row>
    <row r="24" spans="2:3" x14ac:dyDescent="0.25">
      <c r="B24" t="str">
        <f>'Overview (Example)'!A52</f>
        <v>Manufacturing of components for energy storage</v>
      </c>
      <c r="C24" t="str">
        <f>'Overview (Example)'!B52</f>
        <v>Recycling of materials for production of batteries and their components</v>
      </c>
    </row>
    <row r="25" spans="2:3" x14ac:dyDescent="0.25">
      <c r="B25" t="str">
        <f>'Overview (Example)'!A53</f>
        <v>Manufacturing of components for energy storage</v>
      </c>
      <c r="C25" t="str">
        <f>'Overview (Example)'!B53</f>
        <v>Other, please specify</v>
      </c>
    </row>
    <row r="26" spans="2:3" x14ac:dyDescent="0.25">
      <c r="B26" t="str">
        <f>'Overview (Example)'!A54</f>
        <v>Buildings</v>
      </c>
      <c r="C26" t="str">
        <f>'Overview (Example)'!B54</f>
        <v>Various, please specify</v>
      </c>
    </row>
    <row r="27" spans="2:3" x14ac:dyDescent="0.25">
      <c r="B27">
        <f>'Overview (Example)'!A55</f>
        <v>0</v>
      </c>
      <c r="C27">
        <f>'Overview (Example)'!B55</f>
        <v>0</v>
      </c>
    </row>
    <row r="28" spans="2:3" x14ac:dyDescent="0.25">
      <c r="B28">
        <f>'Overview (Example)'!A56</f>
        <v>0</v>
      </c>
      <c r="C28">
        <f>'Overview (Example)'!B56</f>
        <v>0</v>
      </c>
    </row>
    <row r="29" spans="2:3" x14ac:dyDescent="0.25">
      <c r="B29">
        <f>'Overview (Example)'!A57</f>
        <v>0</v>
      </c>
      <c r="C29">
        <f>'Overview (Example)'!B57</f>
        <v>0</v>
      </c>
    </row>
    <row r="30" spans="2:3" x14ac:dyDescent="0.25">
      <c r="B30">
        <f>'Overview (Example)'!A58</f>
        <v>0</v>
      </c>
      <c r="C30">
        <f>'Overview (Example)'!B58</f>
        <v>0</v>
      </c>
    </row>
    <row r="31" spans="2:3" x14ac:dyDescent="0.25">
      <c r="B31">
        <f>'Overview (Example)'!A59</f>
        <v>0</v>
      </c>
      <c r="C31">
        <f>'Overview (Example)'!B59</f>
        <v>0</v>
      </c>
    </row>
  </sheetData>
  <sheetProtection algorithmName="SHA-512" hashValue="/DgcAIjYtjHDGBzzC821NmHarYfrH2YVmrARbc/tgcY12B6So/EKKxqElpC2RXfVUS1of1gwE0DqBx6Y1DNtoA==" saltValue="0vLbdkOU4PA5hoF7ep7BNA==" spinCount="100000" sheet="1" objects="1" scenarios="1"/>
  <pageMargins left="0.7" right="0.7" top="0.78740157499999996" bottom="0.78740157499999996"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K38"/>
  <sheetViews>
    <sheetView zoomScaleNormal="100" workbookViewId="0"/>
  </sheetViews>
  <sheetFormatPr defaultColWidth="9.28515625" defaultRowHeight="12.75" x14ac:dyDescent="0.25"/>
  <cols>
    <col min="1" max="1" width="31.85546875" style="214" customWidth="1"/>
    <col min="2" max="2" width="26.140625" style="214" customWidth="1"/>
    <col min="3" max="3" width="27.140625" style="214" customWidth="1"/>
    <col min="4" max="5" width="25.7109375" style="214" customWidth="1"/>
    <col min="6" max="6" width="20.5703125" style="214" customWidth="1"/>
    <col min="7" max="7" width="24.42578125" style="214" customWidth="1"/>
    <col min="8" max="16384" width="9.28515625" style="214"/>
  </cols>
  <sheetData>
    <row r="1" spans="1:11" x14ac:dyDescent="0.25">
      <c r="A1" s="211" t="s">
        <v>43</v>
      </c>
      <c r="B1" s="211"/>
      <c r="C1" s="211"/>
      <c r="D1" s="212"/>
      <c r="E1" s="213"/>
      <c r="F1" s="213"/>
    </row>
    <row r="2" spans="1:11" ht="13.5" thickBot="1" x14ac:dyDescent="0.3">
      <c r="A2" s="213"/>
      <c r="B2" s="213"/>
      <c r="C2" s="213"/>
      <c r="D2" s="213"/>
      <c r="E2" s="213"/>
      <c r="F2" s="213"/>
    </row>
    <row r="3" spans="1:11" ht="15.75" thickBot="1" x14ac:dyDescent="0.3">
      <c r="A3" s="215" t="s">
        <v>43</v>
      </c>
      <c r="B3" s="215"/>
      <c r="C3" s="215" t="s">
        <v>289</v>
      </c>
      <c r="D3" s="216" t="s">
        <v>292</v>
      </c>
      <c r="E3" s="213"/>
      <c r="F3" s="213"/>
    </row>
    <row r="4" spans="1:11" ht="60.75" thickBot="1" x14ac:dyDescent="0.3">
      <c r="A4" s="217" t="s">
        <v>285</v>
      </c>
      <c r="B4" s="175" t="s">
        <v>288</v>
      </c>
      <c r="C4" s="218"/>
      <c r="D4" s="164" t="s">
        <v>293</v>
      </c>
      <c r="E4" s="219" t="str">
        <f>IF(B4="ES", "OK", "ERR")</f>
        <v>OK</v>
      </c>
      <c r="F4" s="213"/>
    </row>
    <row r="5" spans="1:11" ht="36.75" thickBot="1" x14ac:dyDescent="0.3">
      <c r="A5" s="217" t="s">
        <v>286</v>
      </c>
      <c r="B5" s="175" t="s">
        <v>248</v>
      </c>
      <c r="C5" s="220" t="s">
        <v>287</v>
      </c>
      <c r="D5" s="164"/>
      <c r="E5" s="221"/>
      <c r="F5" s="213"/>
    </row>
    <row r="6" spans="1:11" ht="36.75" thickBot="1" x14ac:dyDescent="0.3">
      <c r="A6" s="222" t="s">
        <v>198</v>
      </c>
      <c r="B6" s="223" t="s">
        <v>358</v>
      </c>
      <c r="C6" s="224"/>
      <c r="D6" s="164" t="s">
        <v>294</v>
      </c>
      <c r="E6" s="219" t="str">
        <f>IF(ISERROR(MATCH(B7,Product_list,0)), "ERR","OK")</f>
        <v>OK</v>
      </c>
      <c r="F6" s="213"/>
    </row>
    <row r="7" spans="1:11" ht="48.75" thickBot="1" x14ac:dyDescent="0.3">
      <c r="A7" s="225" t="s">
        <v>331</v>
      </c>
      <c r="B7" s="223" t="s">
        <v>364</v>
      </c>
      <c r="C7" s="220" t="s">
        <v>379</v>
      </c>
      <c r="D7" s="164"/>
    </row>
    <row r="8" spans="1:11" ht="48.75" thickBot="1" x14ac:dyDescent="0.3">
      <c r="A8" s="225" t="s">
        <v>327</v>
      </c>
      <c r="B8" s="226"/>
      <c r="C8" s="220" t="s">
        <v>380</v>
      </c>
      <c r="D8" s="164"/>
    </row>
    <row r="9" spans="1:11" ht="60.75" thickBot="1" x14ac:dyDescent="0.3">
      <c r="A9" s="225" t="s">
        <v>328</v>
      </c>
      <c r="B9" s="227" t="s">
        <v>382</v>
      </c>
      <c r="C9" s="228" t="s">
        <v>381</v>
      </c>
      <c r="D9" s="164"/>
    </row>
    <row r="10" spans="1:11" ht="29.25" thickBot="1" x14ac:dyDescent="0.3">
      <c r="A10" s="225" t="s">
        <v>329</v>
      </c>
      <c r="B10" s="226" t="s">
        <v>419</v>
      </c>
      <c r="C10" s="229" t="s">
        <v>332</v>
      </c>
      <c r="D10" s="164"/>
    </row>
    <row r="11" spans="1:11" ht="84.75" thickBot="1" x14ac:dyDescent="0.3">
      <c r="A11" s="225" t="s">
        <v>330</v>
      </c>
      <c r="B11" s="227" t="s">
        <v>384</v>
      </c>
      <c r="C11" s="228" t="s">
        <v>383</v>
      </c>
      <c r="D11" s="164"/>
    </row>
    <row r="12" spans="1:11" s="232" customFormat="1" ht="60.75" thickBot="1" x14ac:dyDescent="0.3">
      <c r="A12" s="217" t="s">
        <v>291</v>
      </c>
      <c r="B12" s="230" t="s">
        <v>290</v>
      </c>
      <c r="C12" s="220" t="s">
        <v>386</v>
      </c>
      <c r="D12" s="176" t="s">
        <v>385</v>
      </c>
      <c r="E12" s="231" t="str" cm="1">
        <f t="array" ref="E12">IF(AND(B12="Yes",MAX(ABS('Summary per year'!B12:L13),ABS('Summary per year'!B15:L15),ABS('Summary per year'!B19:L20),ABS('Summary per year'!B22:L22))=0),"ERR",IF(AND(B12="No",MAX(ABS('Summary per year'!B12:L13),ABS('Summary per year'!B15:L15),ABS('Summary per year'!B19:L20),ABS('Summary per year'!B22:L22))&lt;&gt;0),"ERR","OK"))</f>
        <v>OK</v>
      </c>
      <c r="F12" s="221"/>
      <c r="G12" s="221"/>
      <c r="H12" s="221"/>
      <c r="I12" s="221"/>
      <c r="J12" s="221"/>
      <c r="K12" s="221"/>
    </row>
    <row r="13" spans="1:11" s="232" customFormat="1" ht="39" thickBot="1" x14ac:dyDescent="0.3">
      <c r="A13" s="217" t="s">
        <v>336</v>
      </c>
      <c r="B13" s="226"/>
      <c r="C13" s="218"/>
      <c r="D13" s="164"/>
      <c r="E13" s="233"/>
      <c r="F13" s="221"/>
      <c r="G13" s="221"/>
      <c r="H13" s="221"/>
      <c r="I13" s="221"/>
      <c r="J13" s="221"/>
      <c r="K13" s="221"/>
    </row>
    <row r="15" spans="1:11" ht="15" x14ac:dyDescent="0.25">
      <c r="A15" s="234" t="s">
        <v>45</v>
      </c>
      <c r="B15" s="211"/>
      <c r="C15" s="211"/>
      <c r="D15" s="211"/>
      <c r="E15" s="211"/>
    </row>
    <row r="16" spans="1:11" x14ac:dyDescent="0.25">
      <c r="A16" s="235" t="s">
        <v>296</v>
      </c>
    </row>
    <row r="17" spans="1:7" ht="13.5" x14ac:dyDescent="0.25">
      <c r="A17" s="236" t="s">
        <v>387</v>
      </c>
    </row>
    <row r="18" spans="1:7" ht="13.5" thickBot="1" x14ac:dyDescent="0.3"/>
    <row r="19" spans="1:7" ht="30.75" thickBot="1" x14ac:dyDescent="0.3">
      <c r="A19" s="237" t="s">
        <v>300</v>
      </c>
      <c r="B19" s="216" t="s">
        <v>1</v>
      </c>
      <c r="C19" s="237" t="s">
        <v>2</v>
      </c>
      <c r="D19" s="216" t="s">
        <v>3</v>
      </c>
      <c r="E19" s="237" t="s">
        <v>4</v>
      </c>
      <c r="F19" s="216" t="s">
        <v>388</v>
      </c>
      <c r="G19" s="237" t="s">
        <v>389</v>
      </c>
    </row>
    <row r="20" spans="1:7" ht="19.5" thickBot="1" x14ac:dyDescent="0.3">
      <c r="A20" s="238" t="s">
        <v>44</v>
      </c>
      <c r="B20" s="239" t="s">
        <v>1</v>
      </c>
      <c r="C20" s="238" t="s">
        <v>333</v>
      </c>
      <c r="D20" s="239" t="s">
        <v>3</v>
      </c>
      <c r="E20" s="238" t="s">
        <v>334</v>
      </c>
      <c r="F20" s="240" t="s">
        <v>388</v>
      </c>
      <c r="G20" s="241" t="s">
        <v>390</v>
      </c>
    </row>
    <row r="21" spans="1:7" ht="15" thickBot="1" x14ac:dyDescent="0.3">
      <c r="A21" s="242">
        <f>C21-E21</f>
        <v>3494919.077042677</v>
      </c>
      <c r="B21" s="239" t="s">
        <v>1</v>
      </c>
      <c r="C21" s="243">
        <f>+ 'Summary per year'!B16</f>
        <v>3494919.077042677</v>
      </c>
      <c r="D21" s="244" t="s">
        <v>3</v>
      </c>
      <c r="E21" s="242">
        <f>+'Summary per year'!B23</f>
        <v>0</v>
      </c>
      <c r="F21" s="240" t="s">
        <v>388</v>
      </c>
      <c r="G21" s="245">
        <f>+ 'Summary per year'!B25</f>
        <v>0</v>
      </c>
    </row>
    <row r="23" spans="1:7" ht="15" x14ac:dyDescent="0.25">
      <c r="A23" s="234" t="s">
        <v>46</v>
      </c>
      <c r="B23" s="211"/>
      <c r="C23" s="211"/>
      <c r="D23" s="211"/>
      <c r="E23" s="211"/>
    </row>
    <row r="24" spans="1:7" x14ac:dyDescent="0.25">
      <c r="A24" s="235" t="s">
        <v>297</v>
      </c>
    </row>
    <row r="25" spans="1:7" ht="13.5" thickBot="1" x14ac:dyDescent="0.3"/>
    <row r="26" spans="1:7" ht="30.75" thickBot="1" x14ac:dyDescent="0.3">
      <c r="A26" s="237" t="s">
        <v>377</v>
      </c>
      <c r="B26" s="216" t="s">
        <v>1</v>
      </c>
      <c r="C26" s="237" t="s">
        <v>300</v>
      </c>
      <c r="D26" s="216" t="s">
        <v>59</v>
      </c>
      <c r="E26" s="237" t="s">
        <v>2</v>
      </c>
      <c r="G26" s="216" t="s">
        <v>292</v>
      </c>
    </row>
    <row r="27" spans="1:7" ht="24.75" thickBot="1" x14ac:dyDescent="0.3">
      <c r="A27" s="238" t="s">
        <v>47</v>
      </c>
      <c r="B27" s="239" t="s">
        <v>1</v>
      </c>
      <c r="C27" s="238" t="s">
        <v>44</v>
      </c>
      <c r="D27" s="239" t="s">
        <v>59</v>
      </c>
      <c r="E27" s="238" t="s">
        <v>333</v>
      </c>
      <c r="G27" s="164" t="s">
        <v>376</v>
      </c>
    </row>
    <row r="28" spans="1:7" ht="15" thickBot="1" x14ac:dyDescent="0.3">
      <c r="A28" s="246">
        <f>IF(A21&lt;=0,0,IF(E28&lt;=0,100%,C28/E28))</f>
        <v>1</v>
      </c>
      <c r="B28" s="239" t="s">
        <v>1</v>
      </c>
      <c r="C28" s="243">
        <f>A21</f>
        <v>3494919.077042677</v>
      </c>
      <c r="D28" s="244" t="s">
        <v>59</v>
      </c>
      <c r="E28" s="242">
        <f>C21</f>
        <v>3494919.077042677</v>
      </c>
      <c r="G28" s="219" t="str">
        <f>IF(A21&lt;0,"NEGATIVE","OK")</f>
        <v>OK</v>
      </c>
    </row>
    <row r="30" spans="1:7" ht="15" x14ac:dyDescent="0.25">
      <c r="A30" s="234" t="s">
        <v>298</v>
      </c>
      <c r="B30" s="211"/>
      <c r="C30" s="211"/>
      <c r="D30" s="211"/>
      <c r="E30" s="211"/>
    </row>
    <row r="31" spans="1:7" ht="13.5" thickBot="1" x14ac:dyDescent="0.3">
      <c r="B31" s="247"/>
      <c r="C31" s="247"/>
      <c r="D31" s="247"/>
      <c r="E31" s="247"/>
    </row>
    <row r="32" spans="1:7" ht="13.5" thickBot="1" x14ac:dyDescent="0.3">
      <c r="A32" s="248" t="s">
        <v>378</v>
      </c>
      <c r="B32" s="248" t="s">
        <v>7</v>
      </c>
      <c r="C32" s="248" t="s">
        <v>153</v>
      </c>
      <c r="D32" s="248" t="s">
        <v>6</v>
      </c>
      <c r="E32" s="248" t="s">
        <v>39</v>
      </c>
    </row>
    <row r="33" spans="1:5" ht="39" thickBot="1" x14ac:dyDescent="0.3">
      <c r="A33" s="249" t="s">
        <v>161</v>
      </c>
      <c r="B33" s="217" t="s">
        <v>162</v>
      </c>
      <c r="C33" s="250"/>
      <c r="D33" s="217" t="s">
        <v>163</v>
      </c>
      <c r="E33" s="251" t="s">
        <v>299</v>
      </c>
    </row>
    <row r="34" spans="1:5" ht="39" thickBot="1" x14ac:dyDescent="0.3">
      <c r="A34" s="252"/>
      <c r="B34" s="217" t="s">
        <v>164</v>
      </c>
      <c r="C34" s="250"/>
      <c r="D34" s="217" t="s">
        <v>165</v>
      </c>
      <c r="E34" s="251" t="s">
        <v>299</v>
      </c>
    </row>
    <row r="35" spans="1:5" ht="39" thickBot="1" x14ac:dyDescent="0.3">
      <c r="A35" s="253"/>
      <c r="B35" s="217" t="s">
        <v>166</v>
      </c>
      <c r="C35" s="250"/>
      <c r="D35" s="217" t="s">
        <v>167</v>
      </c>
      <c r="E35" s="251" t="s">
        <v>299</v>
      </c>
    </row>
    <row r="36" spans="1:5" ht="39" thickBot="1" x14ac:dyDescent="0.3">
      <c r="A36" s="249" t="s">
        <v>168</v>
      </c>
      <c r="B36" s="217" t="s">
        <v>162</v>
      </c>
      <c r="C36" s="250"/>
      <c r="D36" s="217" t="s">
        <v>163</v>
      </c>
      <c r="E36" s="251" t="s">
        <v>299</v>
      </c>
    </row>
    <row r="37" spans="1:5" ht="39" thickBot="1" x14ac:dyDescent="0.3">
      <c r="A37" s="252"/>
      <c r="B37" s="217" t="s">
        <v>164</v>
      </c>
      <c r="C37" s="250"/>
      <c r="D37" s="217" t="s">
        <v>165</v>
      </c>
      <c r="E37" s="251" t="s">
        <v>299</v>
      </c>
    </row>
    <row r="38" spans="1:5" ht="39" thickBot="1" x14ac:dyDescent="0.3">
      <c r="A38" s="253"/>
      <c r="B38" s="217" t="s">
        <v>166</v>
      </c>
      <c r="C38" s="250"/>
      <c r="D38" s="217" t="s">
        <v>167</v>
      </c>
      <c r="E38" s="251" t="s">
        <v>299</v>
      </c>
    </row>
  </sheetData>
  <sheetProtection algorithmName="SHA-512" hashValue="08+DUs1F+9G/p1aDklMKuBvw1K5qczKRA21Pv2zJEvMBqqq1WQjppxhaJR/w6PWU1yE3kdMP9uNrR64/QwFmuQ==" saltValue="Rt4VV1vP+NKuGrzZ8HfKFw==" spinCount="100000" sheet="1" objects="1" scenarios="1" formatCells="0" formatColumns="0" formatRows="0"/>
  <mergeCells count="2">
    <mergeCell ref="A33:A35"/>
    <mergeCell ref="A36:A38"/>
  </mergeCells>
  <conditionalFormatting sqref="E4">
    <cfRule type="cellIs" dxfId="27" priority="7" operator="equal">
      <formula>"ERR"</formula>
    </cfRule>
    <cfRule type="cellIs" dxfId="26" priority="8" operator="equal">
      <formula>"OK"</formula>
    </cfRule>
  </conditionalFormatting>
  <conditionalFormatting sqref="E6">
    <cfRule type="cellIs" dxfId="25" priority="3" operator="equal">
      <formula>"ERR"</formula>
    </cfRule>
    <cfRule type="cellIs" dxfId="24" priority="4" operator="equal">
      <formula>"OK"</formula>
    </cfRule>
  </conditionalFormatting>
  <conditionalFormatting sqref="E12">
    <cfRule type="cellIs" dxfId="23" priority="11" operator="equal">
      <formula>"ERR"</formula>
    </cfRule>
    <cfRule type="cellIs" dxfId="22" priority="12" operator="equal">
      <formula>"OK"</formula>
    </cfRule>
  </conditionalFormatting>
  <conditionalFormatting sqref="G28">
    <cfRule type="containsText" dxfId="21" priority="1" operator="containsText" text="OK">
      <formula>NOT(ISERROR(SEARCH("OK",G28)))</formula>
    </cfRule>
    <cfRule type="containsText" dxfId="20" priority="2" operator="containsText" text="NEGATIVE">
      <formula>NOT(ISERROR(SEARCH("NEGATIVE",G28)))</formula>
    </cfRule>
  </conditionalFormatting>
  <dataValidations count="1">
    <dataValidation type="list" allowBlank="1" showInputMessage="1" showErrorMessage="1" sqref="B12" xr:uid="{5CEAC81B-2F19-4917-8FAB-E80C0B837582}">
      <formula1>"Yes, No"</formula1>
    </dataValidation>
  </dataValidations>
  <pageMargins left="0.7" right="0.7" top="0.75" bottom="0.75" header="0.3" footer="0.3"/>
  <pageSetup orientation="portrait" horizontalDpi="300" verticalDpi="300" r:id="rId1"/>
  <extLst>
    <ext xmlns:x14="http://schemas.microsoft.com/office/spreadsheetml/2009/9/main" uri="{CCE6A557-97BC-4b89-ADB6-D9C93CAAB3DF}">
      <x14:dataValidations xmlns:xm="http://schemas.microsoft.com/office/excel/2006/main" count="2">
        <x14:dataValidation type="list" allowBlank="1" showInputMessage="1" showErrorMessage="1" xr:uid="{676AE8CF-4110-495F-98C4-478A9E87C6DC}">
          <x14:formula1>
            <xm:f>Lists!$B$2:$B$5</xm:f>
          </x14:formula1>
          <xm:sqref>B6</xm:sqref>
        </x14:dataValidation>
        <x14:dataValidation type="list" allowBlank="1" showInputMessage="1" showErrorMessage="1" xr:uid="{BCAE8071-83F0-4F16-95AE-B4CA41803BBE}">
          <x14:formula1>
            <xm:f>_xlfn.ANCHORARRAY(Lists!$C$2)</xm:f>
          </x14:formula1>
          <xm:sqref>B7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A0D942-C0FB-4C7F-BB2E-063AE13410DD}">
  <sheetPr codeName="Sheet7"/>
  <dimension ref="A1:P31"/>
  <sheetViews>
    <sheetView zoomScaleNormal="100" workbookViewId="0"/>
  </sheetViews>
  <sheetFormatPr defaultColWidth="9.140625" defaultRowHeight="14.25" x14ac:dyDescent="0.2"/>
  <cols>
    <col min="1" max="1" width="36.5703125" style="275" customWidth="1"/>
    <col min="2" max="12" width="14.5703125" style="275" customWidth="1"/>
    <col min="13" max="13" width="41.85546875" style="275" customWidth="1"/>
    <col min="14" max="14" width="9.140625" style="286"/>
    <col min="15" max="15" width="9.140625" style="275"/>
    <col min="16" max="16" width="17.5703125" style="275" bestFit="1" customWidth="1"/>
    <col min="17" max="16384" width="9.140625" style="275"/>
  </cols>
  <sheetData>
    <row r="1" spans="1:16" ht="15" x14ac:dyDescent="0.2">
      <c r="A1" s="282" t="s">
        <v>210</v>
      </c>
      <c r="B1" s="283"/>
      <c r="C1" s="283"/>
      <c r="D1" s="283"/>
      <c r="E1" s="283"/>
      <c r="F1" s="283"/>
      <c r="G1" s="283"/>
      <c r="H1" s="283"/>
      <c r="I1" s="283"/>
      <c r="J1" s="283"/>
      <c r="K1" s="283"/>
      <c r="L1" s="283"/>
      <c r="M1" s="283"/>
      <c r="N1" s="284"/>
    </row>
    <row r="2" spans="1:16" x14ac:dyDescent="0.2">
      <c r="A2" s="285" t="s">
        <v>356</v>
      </c>
    </row>
    <row r="3" spans="1:16" x14ac:dyDescent="0.2">
      <c r="A3" s="285" t="s">
        <v>227</v>
      </c>
    </row>
    <row r="4" spans="1:16" x14ac:dyDescent="0.2">
      <c r="A4" s="285"/>
    </row>
    <row r="5" spans="1:16" x14ac:dyDescent="0.2">
      <c r="A5" s="285" t="s">
        <v>271</v>
      </c>
    </row>
    <row r="6" spans="1:16" x14ac:dyDescent="0.2">
      <c r="A6" s="285" t="s">
        <v>355</v>
      </c>
    </row>
    <row r="8" spans="1:16" x14ac:dyDescent="0.2">
      <c r="A8" s="287" t="s">
        <v>354</v>
      </c>
    </row>
    <row r="9" spans="1:16" x14ac:dyDescent="0.2">
      <c r="A9" s="287" t="s">
        <v>353</v>
      </c>
    </row>
    <row r="10" spans="1:16" ht="15" thickBot="1" x14ac:dyDescent="0.25"/>
    <row r="11" spans="1:16" ht="15.75" thickBot="1" x14ac:dyDescent="0.25">
      <c r="A11" s="288" t="s">
        <v>2</v>
      </c>
      <c r="B11" s="216" t="s">
        <v>228</v>
      </c>
      <c r="C11" s="216" t="s">
        <v>16</v>
      </c>
      <c r="D11" s="216" t="s">
        <v>17</v>
      </c>
      <c r="E11" s="216" t="s">
        <v>18</v>
      </c>
      <c r="F11" s="216" t="s">
        <v>19</v>
      </c>
      <c r="G11" s="216" t="s">
        <v>20</v>
      </c>
      <c r="H11" s="216" t="s">
        <v>21</v>
      </c>
      <c r="I11" s="216" t="s">
        <v>22</v>
      </c>
      <c r="J11" s="216" t="s">
        <v>23</v>
      </c>
      <c r="K11" s="216" t="s">
        <v>24</v>
      </c>
      <c r="L11" s="216" t="s">
        <v>25</v>
      </c>
      <c r="M11" s="216" t="s">
        <v>292</v>
      </c>
    </row>
    <row r="12" spans="1:16" ht="19.5" thickBot="1" x14ac:dyDescent="0.25">
      <c r="A12" s="289" t="s">
        <v>352</v>
      </c>
      <c r="B12" s="290">
        <f xml:space="preserve"> SUM(C12:L12)</f>
        <v>0</v>
      </c>
      <c r="C12" s="291"/>
      <c r="D12" s="291"/>
      <c r="E12" s="291"/>
      <c r="F12" s="291"/>
      <c r="G12" s="291"/>
      <c r="H12" s="291"/>
      <c r="I12" s="291"/>
      <c r="J12" s="291"/>
      <c r="K12" s="291"/>
      <c r="L12" s="291"/>
      <c r="M12" s="164"/>
      <c r="N12" s="292"/>
      <c r="P12" s="293"/>
    </row>
    <row r="13" spans="1:16" ht="19.5" thickBot="1" x14ac:dyDescent="0.25">
      <c r="A13" s="289" t="s">
        <v>351</v>
      </c>
      <c r="B13" s="290">
        <f xml:space="preserve"> SUM(C13:L13)</f>
        <v>0</v>
      </c>
      <c r="C13" s="291"/>
      <c r="D13" s="291"/>
      <c r="E13" s="291"/>
      <c r="F13" s="291"/>
      <c r="G13" s="291"/>
      <c r="H13" s="291"/>
      <c r="I13" s="291"/>
      <c r="J13" s="291"/>
      <c r="K13" s="291"/>
      <c r="L13" s="291"/>
      <c r="M13" s="164"/>
    </row>
    <row r="14" spans="1:16" ht="19.5" thickBot="1" x14ac:dyDescent="0.25">
      <c r="A14" s="289" t="s">
        <v>350</v>
      </c>
      <c r="B14" s="290">
        <f xml:space="preserve"> SUM(C14:L14)</f>
        <v>3494919.077042677</v>
      </c>
      <c r="C14" s="290">
        <f>'Reference emissions ES'!T15</f>
        <v>183943.10931803563</v>
      </c>
      <c r="D14" s="290">
        <f>'Reference emissions ES'!U15</f>
        <v>367886.21863607125</v>
      </c>
      <c r="E14" s="290">
        <f>'Reference emissions ES'!V15</f>
        <v>367886.21863607125</v>
      </c>
      <c r="F14" s="290">
        <f>'Reference emissions ES'!W15</f>
        <v>367886.21863607125</v>
      </c>
      <c r="G14" s="290">
        <f>'Reference emissions ES'!X15</f>
        <v>367886.21863607125</v>
      </c>
      <c r="H14" s="290">
        <f>'Reference emissions ES'!Y15</f>
        <v>367886.21863607125</v>
      </c>
      <c r="I14" s="290">
        <f>'Reference emissions ES'!Z15</f>
        <v>367886.21863607125</v>
      </c>
      <c r="J14" s="290">
        <f>'Reference emissions ES'!AA15</f>
        <v>367886.21863607125</v>
      </c>
      <c r="K14" s="290">
        <f>'Reference emissions ES'!AB15</f>
        <v>367886.21863607125</v>
      </c>
      <c r="L14" s="290">
        <f>'Reference emissions ES'!AC15</f>
        <v>367886.21863607125</v>
      </c>
      <c r="M14" s="164"/>
    </row>
    <row r="15" spans="1:16" ht="19.5" thickBot="1" x14ac:dyDescent="0.25">
      <c r="A15" s="289" t="s">
        <v>349</v>
      </c>
      <c r="B15" s="290">
        <f xml:space="preserve"> SUM(C15:L15)</f>
        <v>0</v>
      </c>
      <c r="C15" s="291"/>
      <c r="D15" s="291"/>
      <c r="E15" s="291"/>
      <c r="F15" s="291"/>
      <c r="G15" s="291"/>
      <c r="H15" s="291"/>
      <c r="I15" s="291"/>
      <c r="J15" s="291"/>
      <c r="K15" s="291"/>
      <c r="L15" s="291"/>
      <c r="M15" s="164"/>
    </row>
    <row r="16" spans="1:16" ht="24.75" thickBot="1" x14ac:dyDescent="0.25">
      <c r="A16" s="289" t="s">
        <v>272</v>
      </c>
      <c r="B16" s="290">
        <f xml:space="preserve"> SUM(C16:L16)</f>
        <v>3494919.077042677</v>
      </c>
      <c r="C16" s="290">
        <f t="shared" ref="C16:L16" si="0">+ SUM(C12:C15)</f>
        <v>183943.10931803563</v>
      </c>
      <c r="D16" s="290">
        <f t="shared" si="0"/>
        <v>367886.21863607125</v>
      </c>
      <c r="E16" s="290">
        <f t="shared" si="0"/>
        <v>367886.21863607125</v>
      </c>
      <c r="F16" s="290">
        <f t="shared" si="0"/>
        <v>367886.21863607125</v>
      </c>
      <c r="G16" s="290">
        <f t="shared" si="0"/>
        <v>367886.21863607125</v>
      </c>
      <c r="H16" s="290">
        <f t="shared" si="0"/>
        <v>367886.21863607125</v>
      </c>
      <c r="I16" s="290">
        <f t="shared" si="0"/>
        <v>367886.21863607125</v>
      </c>
      <c r="J16" s="290">
        <f t="shared" si="0"/>
        <v>367886.21863607125</v>
      </c>
      <c r="K16" s="290">
        <f t="shared" si="0"/>
        <v>367886.21863607125</v>
      </c>
      <c r="L16" s="290">
        <f t="shared" si="0"/>
        <v>367886.21863607125</v>
      </c>
      <c r="M16" s="164" t="s">
        <v>344</v>
      </c>
      <c r="N16" s="219" t="str">
        <f>+ IF(B16=SUM(B12:B15),"OK","ERR")</f>
        <v>OK</v>
      </c>
      <c r="P16" s="232"/>
    </row>
    <row r="17" spans="1:16" ht="15" thickBot="1" x14ac:dyDescent="0.25">
      <c r="A17" s="294"/>
      <c r="B17" s="295"/>
      <c r="C17" s="295"/>
      <c r="D17" s="295"/>
      <c r="E17" s="295"/>
      <c r="F17" s="295"/>
      <c r="G17" s="295"/>
      <c r="H17" s="295"/>
      <c r="I17" s="295"/>
      <c r="J17" s="295"/>
      <c r="K17" s="295"/>
      <c r="L17" s="295"/>
    </row>
    <row r="18" spans="1:16" ht="15.75" thickBot="1" x14ac:dyDescent="0.25">
      <c r="A18" s="288" t="s">
        <v>4</v>
      </c>
      <c r="B18" s="296" t="s">
        <v>228</v>
      </c>
      <c r="C18" s="296" t="s">
        <v>16</v>
      </c>
      <c r="D18" s="296" t="s">
        <v>17</v>
      </c>
      <c r="E18" s="296" t="s">
        <v>18</v>
      </c>
      <c r="F18" s="296" t="s">
        <v>19</v>
      </c>
      <c r="G18" s="296" t="s">
        <v>20</v>
      </c>
      <c r="H18" s="296" t="s">
        <v>21</v>
      </c>
      <c r="I18" s="296" t="s">
        <v>22</v>
      </c>
      <c r="J18" s="296" t="s">
        <v>23</v>
      </c>
      <c r="K18" s="296" t="s">
        <v>24</v>
      </c>
      <c r="L18" s="296" t="s">
        <v>25</v>
      </c>
      <c r="M18" s="216" t="s">
        <v>292</v>
      </c>
    </row>
    <row r="19" spans="1:16" ht="19.5" thickBot="1" x14ac:dyDescent="0.25">
      <c r="A19" s="289" t="s">
        <v>348</v>
      </c>
      <c r="B19" s="290">
        <f xml:space="preserve"> SUM(C19:L19)</f>
        <v>0</v>
      </c>
      <c r="C19" s="291"/>
      <c r="D19" s="291"/>
      <c r="E19" s="291"/>
      <c r="F19" s="291"/>
      <c r="G19" s="291"/>
      <c r="H19" s="291"/>
      <c r="I19" s="291"/>
      <c r="J19" s="291"/>
      <c r="K19" s="291"/>
      <c r="L19" s="291"/>
      <c r="M19" s="164"/>
    </row>
    <row r="20" spans="1:16" ht="19.5" thickBot="1" x14ac:dyDescent="0.25">
      <c r="A20" s="289" t="s">
        <v>347</v>
      </c>
      <c r="B20" s="290">
        <f xml:space="preserve"> SUM(C20:L20)</f>
        <v>0</v>
      </c>
      <c r="C20" s="291"/>
      <c r="D20" s="291"/>
      <c r="E20" s="291"/>
      <c r="F20" s="291"/>
      <c r="G20" s="291"/>
      <c r="H20" s="291"/>
      <c r="I20" s="291"/>
      <c r="J20" s="291"/>
      <c r="K20" s="291"/>
      <c r="L20" s="291"/>
      <c r="M20" s="164"/>
    </row>
    <row r="21" spans="1:16" ht="19.5" thickBot="1" x14ac:dyDescent="0.25">
      <c r="A21" s="289" t="s">
        <v>346</v>
      </c>
      <c r="B21" s="290">
        <f xml:space="preserve"> SUM(C21:L21)</f>
        <v>0</v>
      </c>
      <c r="C21" s="290">
        <f>'Project emissions ES'!U21</f>
        <v>0</v>
      </c>
      <c r="D21" s="290">
        <f>'Project emissions ES'!V21</f>
        <v>0</v>
      </c>
      <c r="E21" s="290">
        <f>'Project emissions ES'!W21</f>
        <v>0</v>
      </c>
      <c r="F21" s="290">
        <f>'Project emissions ES'!X21</f>
        <v>0</v>
      </c>
      <c r="G21" s="290">
        <f>'Project emissions ES'!Y21</f>
        <v>0</v>
      </c>
      <c r="H21" s="290">
        <f>'Project emissions ES'!Z21</f>
        <v>0</v>
      </c>
      <c r="I21" s="290">
        <f>'Project emissions ES'!AA21</f>
        <v>0</v>
      </c>
      <c r="J21" s="290">
        <f>'Project emissions ES'!AB21</f>
        <v>0</v>
      </c>
      <c r="K21" s="290">
        <f>'Project emissions ES'!AC21</f>
        <v>0</v>
      </c>
      <c r="L21" s="290">
        <f>'Project emissions ES'!AD21</f>
        <v>0</v>
      </c>
      <c r="M21" s="164"/>
    </row>
    <row r="22" spans="1:16" ht="19.5" thickBot="1" x14ac:dyDescent="0.25">
      <c r="A22" s="289" t="s">
        <v>345</v>
      </c>
      <c r="B22" s="290">
        <f xml:space="preserve"> SUM(C22:L22)</f>
        <v>0</v>
      </c>
      <c r="C22" s="291"/>
      <c r="D22" s="291"/>
      <c r="E22" s="291"/>
      <c r="F22" s="291"/>
      <c r="G22" s="291"/>
      <c r="H22" s="291"/>
      <c r="I22" s="291"/>
      <c r="J22" s="291"/>
      <c r="K22" s="291"/>
      <c r="L22" s="291"/>
      <c r="M22" s="164"/>
    </row>
    <row r="23" spans="1:16" ht="24.75" thickBot="1" x14ac:dyDescent="0.25">
      <c r="A23" s="289" t="s">
        <v>273</v>
      </c>
      <c r="B23" s="290">
        <f xml:space="preserve"> SUM(C23:L23)</f>
        <v>0</v>
      </c>
      <c r="C23" s="290">
        <f t="shared" ref="C23:L23" si="1">+ SUM(C19:C22)</f>
        <v>0</v>
      </c>
      <c r="D23" s="290">
        <f t="shared" si="1"/>
        <v>0</v>
      </c>
      <c r="E23" s="290">
        <f t="shared" si="1"/>
        <v>0</v>
      </c>
      <c r="F23" s="290">
        <f t="shared" si="1"/>
        <v>0</v>
      </c>
      <c r="G23" s="290">
        <f t="shared" si="1"/>
        <v>0</v>
      </c>
      <c r="H23" s="290">
        <f t="shared" si="1"/>
        <v>0</v>
      </c>
      <c r="I23" s="290">
        <f t="shared" si="1"/>
        <v>0</v>
      </c>
      <c r="J23" s="290">
        <f t="shared" si="1"/>
        <v>0</v>
      </c>
      <c r="K23" s="290">
        <f t="shared" si="1"/>
        <v>0</v>
      </c>
      <c r="L23" s="290">
        <f t="shared" si="1"/>
        <v>0</v>
      </c>
      <c r="M23" s="164" t="s">
        <v>344</v>
      </c>
      <c r="N23" s="219" t="str">
        <f>+ IF(B23=SUM(B19:B22),"OK","ERR")</f>
        <v>OK</v>
      </c>
      <c r="P23" s="232"/>
    </row>
    <row r="24" spans="1:16" ht="15" thickBot="1" x14ac:dyDescent="0.25">
      <c r="B24" s="295"/>
      <c r="C24" s="295"/>
      <c r="D24" s="295"/>
      <c r="E24" s="295"/>
      <c r="F24" s="295"/>
      <c r="G24" s="295"/>
      <c r="H24" s="295"/>
      <c r="I24" s="295"/>
      <c r="J24" s="295"/>
      <c r="K24" s="295"/>
      <c r="L24" s="295"/>
    </row>
    <row r="25" spans="1:16" ht="19.5" thickBot="1" x14ac:dyDescent="0.25">
      <c r="A25" s="289" t="s">
        <v>391</v>
      </c>
      <c r="B25" s="290">
        <f xml:space="preserve"> SUM(C25:L25)</f>
        <v>0</v>
      </c>
      <c r="C25" s="291"/>
      <c r="D25" s="291"/>
      <c r="E25" s="291"/>
      <c r="F25" s="291"/>
      <c r="G25" s="291"/>
      <c r="H25" s="291"/>
      <c r="I25" s="291"/>
      <c r="J25" s="291"/>
      <c r="K25" s="291"/>
      <c r="L25" s="291"/>
      <c r="N25" s="297"/>
    </row>
    <row r="26" spans="1:16" x14ac:dyDescent="0.2">
      <c r="A26" s="236" t="s">
        <v>387</v>
      </c>
      <c r="B26" s="298"/>
      <c r="C26" s="298"/>
      <c r="D26" s="298"/>
      <c r="E26" s="298"/>
      <c r="F26" s="298"/>
      <c r="G26" s="298"/>
      <c r="H26" s="298"/>
      <c r="I26" s="298"/>
      <c r="J26" s="298"/>
      <c r="K26" s="298"/>
      <c r="L26" s="298"/>
    </row>
    <row r="27" spans="1:16" ht="15" thickBot="1" x14ac:dyDescent="0.25">
      <c r="B27" s="298"/>
      <c r="C27" s="298"/>
      <c r="D27" s="298"/>
      <c r="E27" s="298"/>
      <c r="F27" s="298"/>
      <c r="G27" s="298"/>
      <c r="H27" s="298"/>
      <c r="I27" s="298"/>
      <c r="J27" s="298"/>
      <c r="K27" s="298"/>
      <c r="L27" s="298"/>
    </row>
    <row r="28" spans="1:16" ht="15.75" thickBot="1" x14ac:dyDescent="0.25">
      <c r="A28" s="288" t="s">
        <v>274</v>
      </c>
      <c r="B28" s="296" t="s">
        <v>228</v>
      </c>
      <c r="C28" s="296" t="s">
        <v>16</v>
      </c>
      <c r="D28" s="296" t="s">
        <v>17</v>
      </c>
      <c r="E28" s="296" t="s">
        <v>18</v>
      </c>
      <c r="F28" s="296" t="s">
        <v>19</v>
      </c>
      <c r="G28" s="296" t="s">
        <v>20</v>
      </c>
      <c r="H28" s="296" t="s">
        <v>21</v>
      </c>
      <c r="I28" s="296" t="s">
        <v>22</v>
      </c>
      <c r="J28" s="296" t="s">
        <v>23</v>
      </c>
      <c r="K28" s="296" t="s">
        <v>24</v>
      </c>
      <c r="L28" s="296" t="s">
        <v>25</v>
      </c>
      <c r="M28" s="216" t="s">
        <v>292</v>
      </c>
      <c r="N28" s="297"/>
    </row>
    <row r="29" spans="1:16" ht="24.75" thickBot="1" x14ac:dyDescent="0.25">
      <c r="A29" s="289" t="s">
        <v>343</v>
      </c>
      <c r="B29" s="290">
        <f t="shared" ref="B29" si="2" xml:space="preserve"> SUM(C29:L29)</f>
        <v>3494919.077042677</v>
      </c>
      <c r="C29" s="290">
        <f>+ C16 - C23 + C25</f>
        <v>183943.10931803563</v>
      </c>
      <c r="D29" s="290">
        <f t="shared" ref="D29:L29" si="3">+ D16 - D23 + D25</f>
        <v>367886.21863607125</v>
      </c>
      <c r="E29" s="290">
        <f t="shared" si="3"/>
        <v>367886.21863607125</v>
      </c>
      <c r="F29" s="290">
        <f t="shared" si="3"/>
        <v>367886.21863607125</v>
      </c>
      <c r="G29" s="290">
        <f t="shared" si="3"/>
        <v>367886.21863607125</v>
      </c>
      <c r="H29" s="290">
        <f t="shared" si="3"/>
        <v>367886.21863607125</v>
      </c>
      <c r="I29" s="290">
        <f t="shared" si="3"/>
        <v>367886.21863607125</v>
      </c>
      <c r="J29" s="290">
        <f t="shared" si="3"/>
        <v>367886.21863607125</v>
      </c>
      <c r="K29" s="290">
        <f t="shared" si="3"/>
        <v>367886.21863607125</v>
      </c>
      <c r="L29" s="290">
        <f t="shared" si="3"/>
        <v>367886.21863607125</v>
      </c>
      <c r="M29" s="164" t="s">
        <v>341</v>
      </c>
      <c r="N29" s="219" t="str">
        <f>+ IF(B29=Summary!A21,"OK","ERR")</f>
        <v>OK</v>
      </c>
      <c r="P29" s="232"/>
    </row>
    <row r="30" spans="1:16" ht="24.75" thickBot="1" x14ac:dyDescent="0.25">
      <c r="A30" s="289" t="s">
        <v>342</v>
      </c>
      <c r="B30" s="246">
        <f xml:space="preserve"> IF(B29&lt;=0,0, IF(B16&lt;=0, 100%, B29/B16))</f>
        <v>1</v>
      </c>
      <c r="C30" s="246">
        <f t="shared" ref="C30:L30" si="4" xml:space="preserve"> IF(C29&lt;=0,0, IF(C16&lt;=0, 100%, C29/C16))</f>
        <v>1</v>
      </c>
      <c r="D30" s="246">
        <f t="shared" si="4"/>
        <v>1</v>
      </c>
      <c r="E30" s="246">
        <f t="shared" si="4"/>
        <v>1</v>
      </c>
      <c r="F30" s="246">
        <f t="shared" si="4"/>
        <v>1</v>
      </c>
      <c r="G30" s="246">
        <f t="shared" si="4"/>
        <v>1</v>
      </c>
      <c r="H30" s="246">
        <f t="shared" si="4"/>
        <v>1</v>
      </c>
      <c r="I30" s="246">
        <f t="shared" si="4"/>
        <v>1</v>
      </c>
      <c r="J30" s="246">
        <f t="shared" si="4"/>
        <v>1</v>
      </c>
      <c r="K30" s="246">
        <f t="shared" si="4"/>
        <v>1</v>
      </c>
      <c r="L30" s="246">
        <f t="shared" si="4"/>
        <v>1</v>
      </c>
      <c r="M30" s="164" t="s">
        <v>341</v>
      </c>
      <c r="N30" s="219" t="str">
        <f>+ IF(B30=Summary!A28,"OK","ERR")</f>
        <v>OK</v>
      </c>
      <c r="P30" s="232"/>
    </row>
    <row r="31" spans="1:16" x14ac:dyDescent="0.2">
      <c r="B31" s="299"/>
      <c r="N31" s="275"/>
    </row>
  </sheetData>
  <sheetProtection algorithmName="SHA-512" hashValue="jEQFtEjXuagdAnVsyfmGFYsYb3Lf5IXM1iG/ShobP9WCd1PFQJOZhfU77mJh8YzSvABHHgzXo0Mg1GnmdASiFw==" saltValue="itliAJ5T0LLz19RLLaDyOg==" spinCount="100000" sheet="1" objects="1" scenarios="1" formatCells="0" formatColumns="0" formatRows="0"/>
  <conditionalFormatting sqref="B30:L30">
    <cfRule type="containsText" dxfId="19" priority="2" operator="containsText" text="ERR">
      <formula>NOT(ISERROR(SEARCH("ERR",B30)))</formula>
    </cfRule>
  </conditionalFormatting>
  <conditionalFormatting sqref="C12:L15">
    <cfRule type="containsText" dxfId="18" priority="7" operator="containsText" text="ERR">
      <formula>NOT(ISERROR(SEARCH("ERR",C12)))</formula>
    </cfRule>
  </conditionalFormatting>
  <conditionalFormatting sqref="C19:L22">
    <cfRule type="containsText" dxfId="17" priority="5" operator="containsText" text="ERR">
      <formula>NOT(ISERROR(SEARCH("ERR",C19)))</formula>
    </cfRule>
  </conditionalFormatting>
  <conditionalFormatting sqref="C25:L25">
    <cfRule type="containsText" dxfId="16" priority="4" operator="containsText" text="ERR">
      <formula>NOT(ISERROR(SEARCH("ERR",C25)))</formula>
    </cfRule>
  </conditionalFormatting>
  <conditionalFormatting sqref="C30:L30">
    <cfRule type="containsText" dxfId="15" priority="1" operator="containsText" text="EMPTY">
      <formula>NOT(ISERROR(SEARCH("EMPTY",C30)))</formula>
    </cfRule>
  </conditionalFormatting>
  <conditionalFormatting sqref="N12 N16">
    <cfRule type="cellIs" dxfId="14" priority="13" operator="equal">
      <formula>"ERR"</formula>
    </cfRule>
    <cfRule type="cellIs" dxfId="13" priority="14" operator="equal">
      <formula>"OK"</formula>
    </cfRule>
  </conditionalFormatting>
  <conditionalFormatting sqref="N23">
    <cfRule type="cellIs" dxfId="12" priority="11" operator="equal">
      <formula>"ERR"</formula>
    </cfRule>
    <cfRule type="cellIs" dxfId="11" priority="12" operator="equal">
      <formula>"OK"</formula>
    </cfRule>
  </conditionalFormatting>
  <conditionalFormatting sqref="N29:N30">
    <cfRule type="cellIs" dxfId="10" priority="9" operator="equal">
      <formula>"ERR"</formula>
    </cfRule>
    <cfRule type="cellIs" dxfId="9" priority="10" operator="equal">
      <formula>"OK"</formula>
    </cfRule>
  </conditionalFormatting>
  <dataValidations count="1">
    <dataValidation type="decimal" operator="greaterThanOrEqual" allowBlank="1" showInputMessage="1" showErrorMessage="1" sqref="C12:L15 C19:L22 C25:L25" xr:uid="{3BF6128D-DC51-4990-91AC-D4A05112173B}">
      <formula1>-1000000000000000</formula1>
    </dataValidation>
  </dataValidations>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AK44"/>
  <sheetViews>
    <sheetView zoomScaleNormal="100" workbookViewId="0"/>
  </sheetViews>
  <sheetFormatPr defaultColWidth="9.28515625" defaultRowHeight="12.75" x14ac:dyDescent="0.25"/>
  <cols>
    <col min="1" max="1" width="14.28515625" style="90" customWidth="1"/>
    <col min="2" max="2" width="19.140625" style="90" customWidth="1"/>
    <col min="3" max="3" width="34.7109375" style="90" customWidth="1"/>
    <col min="4" max="4" width="14.7109375" style="100" customWidth="1"/>
    <col min="5" max="16" width="12" style="90" customWidth="1"/>
    <col min="17" max="17" width="14.7109375" style="90" customWidth="1"/>
    <col min="18" max="30" width="12" style="90" customWidth="1"/>
    <col min="31" max="37" width="13.85546875" style="90" customWidth="1"/>
    <col min="38" max="16384" width="9.28515625" style="90"/>
  </cols>
  <sheetData>
    <row r="1" spans="1:37" ht="15" x14ac:dyDescent="0.25">
      <c r="A1" s="96" t="s">
        <v>312</v>
      </c>
      <c r="B1" s="99"/>
      <c r="C1" s="99"/>
      <c r="D1" s="123"/>
      <c r="E1" s="99"/>
      <c r="F1" s="99"/>
      <c r="G1" s="99"/>
      <c r="H1" s="99"/>
      <c r="I1" s="99"/>
    </row>
    <row r="2" spans="1:37" s="91" customFormat="1" ht="15" customHeight="1" x14ac:dyDescent="0.2">
      <c r="A2" s="18" t="s">
        <v>301</v>
      </c>
    </row>
    <row r="3" spans="1:37" ht="13.5" thickBot="1" x14ac:dyDescent="0.3"/>
    <row r="4" spans="1:37" ht="15.75" thickBot="1" x14ac:dyDescent="0.3">
      <c r="A4" s="102" t="s">
        <v>303</v>
      </c>
      <c r="B4" s="103" t="s">
        <v>302</v>
      </c>
      <c r="C4" s="47" t="s">
        <v>292</v>
      </c>
    </row>
    <row r="5" spans="1:37" ht="18.75" thickBot="1" x14ac:dyDescent="0.3">
      <c r="A5" s="104" t="s">
        <v>232</v>
      </c>
      <c r="B5" s="105">
        <f>SUMIF($A$17:$A$25,A5,$AD$17:$AD$25)</f>
        <v>3494919.077042677</v>
      </c>
      <c r="C5" s="93"/>
    </row>
    <row r="6" spans="1:37" ht="18.75" thickBot="1" x14ac:dyDescent="0.3">
      <c r="A6" s="104" t="s">
        <v>233</v>
      </c>
      <c r="B6" s="105">
        <f>SUMIF($A$17:$A$25,A6,$AD$17:$AD$25)</f>
        <v>0</v>
      </c>
      <c r="C6" s="93"/>
    </row>
    <row r="7" spans="1:37" ht="24.75" thickBot="1" x14ac:dyDescent="0.3">
      <c r="A7" s="106" t="s">
        <v>195</v>
      </c>
      <c r="B7" s="107">
        <f>SUM(B5:B6)</f>
        <v>3494919.077042677</v>
      </c>
      <c r="C7" s="93" t="s">
        <v>279</v>
      </c>
      <c r="D7" s="87" t="str">
        <f>+ IF(AND(B7=AD15,B7=SUM(T15:AC15)),"OK","ERR")</f>
        <v>OK</v>
      </c>
      <c r="E7" s="91"/>
    </row>
    <row r="8" spans="1:37" ht="15" x14ac:dyDescent="0.25">
      <c r="A8" s="108"/>
      <c r="B8" s="108"/>
    </row>
    <row r="9" spans="1:37" ht="15" x14ac:dyDescent="0.25">
      <c r="A9" s="109" t="s">
        <v>304</v>
      </c>
      <c r="B9" s="99"/>
      <c r="C9" s="99"/>
      <c r="D9" s="99"/>
      <c r="E9" s="99"/>
      <c r="F9" s="99"/>
      <c r="G9" s="99"/>
      <c r="H9" s="99"/>
      <c r="I9" s="99"/>
      <c r="J9" s="99"/>
      <c r="K9" s="99"/>
      <c r="L9" s="99"/>
      <c r="M9" s="99"/>
      <c r="N9" s="99"/>
      <c r="O9" s="99"/>
      <c r="P9" s="99"/>
      <c r="Q9" s="99"/>
      <c r="R9" s="99"/>
      <c r="S9" s="99"/>
      <c r="T9" s="99"/>
      <c r="U9" s="99"/>
      <c r="V9" s="99"/>
      <c r="W9" s="99"/>
      <c r="X9" s="99"/>
      <c r="Y9" s="99"/>
      <c r="Z9" s="99"/>
      <c r="AA9" s="99"/>
      <c r="AB9" s="99"/>
      <c r="AC9" s="99"/>
      <c r="AD9" s="99"/>
      <c r="AE9" s="99"/>
      <c r="AF9" s="99"/>
      <c r="AG9" s="99"/>
      <c r="AH9" s="99"/>
      <c r="AI9" s="99"/>
      <c r="AJ9" s="99"/>
      <c r="AK9" s="99"/>
    </row>
    <row r="10" spans="1:37" x14ac:dyDescent="0.25">
      <c r="A10" s="124" t="s">
        <v>316</v>
      </c>
      <c r="D10" s="90"/>
    </row>
    <row r="11" spans="1:37" ht="13.5" thickBot="1" x14ac:dyDescent="0.3">
      <c r="A11" s="110"/>
    </row>
    <row r="12" spans="1:37" s="111" customFormat="1" ht="13.5" thickBot="1" x14ac:dyDescent="0.3">
      <c r="A12" s="188" t="s">
        <v>61</v>
      </c>
      <c r="B12" s="188"/>
      <c r="C12" s="188"/>
      <c r="D12" s="188"/>
      <c r="E12" s="188"/>
      <c r="F12" s="188"/>
      <c r="G12" s="188"/>
      <c r="H12" s="188"/>
      <c r="I12" s="188"/>
      <c r="J12" s="188"/>
      <c r="K12" s="188"/>
      <c r="L12" s="188"/>
      <c r="M12" s="188"/>
      <c r="N12" s="188"/>
      <c r="O12" s="188"/>
      <c r="P12" s="188"/>
      <c r="Q12" s="188"/>
      <c r="R12" s="187" t="s">
        <v>32</v>
      </c>
      <c r="S12" s="187"/>
      <c r="T12" s="187"/>
      <c r="U12" s="187"/>
      <c r="V12" s="187"/>
      <c r="W12" s="187"/>
      <c r="X12" s="187"/>
      <c r="Y12" s="187"/>
      <c r="Z12" s="187"/>
      <c r="AA12" s="187"/>
      <c r="AB12" s="187"/>
      <c r="AC12" s="187"/>
      <c r="AD12" s="187"/>
      <c r="AE12" s="186" t="s">
        <v>28</v>
      </c>
      <c r="AF12" s="186"/>
      <c r="AG12" s="186"/>
      <c r="AH12" s="186"/>
      <c r="AI12" s="186"/>
      <c r="AJ12" s="186"/>
      <c r="AK12" s="186"/>
    </row>
    <row r="13" spans="1:37" s="111" customFormat="1" ht="35.25" customHeight="1" thickBot="1" x14ac:dyDescent="0.3">
      <c r="A13" s="48" t="s">
        <v>0</v>
      </c>
      <c r="B13" s="49" t="s">
        <v>55</v>
      </c>
      <c r="C13" s="49" t="s">
        <v>7</v>
      </c>
      <c r="D13" s="48" t="s">
        <v>117</v>
      </c>
      <c r="E13" s="48" t="s">
        <v>202</v>
      </c>
      <c r="F13" s="40" t="s">
        <v>16</v>
      </c>
      <c r="G13" s="40" t="s">
        <v>17</v>
      </c>
      <c r="H13" s="40" t="s">
        <v>18</v>
      </c>
      <c r="I13" s="40" t="s">
        <v>19</v>
      </c>
      <c r="J13" s="40" t="s">
        <v>20</v>
      </c>
      <c r="K13" s="40" t="s">
        <v>21</v>
      </c>
      <c r="L13" s="40" t="s">
        <v>22</v>
      </c>
      <c r="M13" s="40" t="s">
        <v>23</v>
      </c>
      <c r="N13" s="40" t="s">
        <v>24</v>
      </c>
      <c r="O13" s="40" t="s">
        <v>25</v>
      </c>
      <c r="P13" s="40" t="s">
        <v>214</v>
      </c>
      <c r="Q13" s="40" t="s">
        <v>26</v>
      </c>
      <c r="R13" s="2" t="s">
        <v>79</v>
      </c>
      <c r="S13" s="2" t="s">
        <v>203</v>
      </c>
      <c r="T13" s="2" t="s">
        <v>215</v>
      </c>
      <c r="U13" s="2" t="s">
        <v>216</v>
      </c>
      <c r="V13" s="2" t="s">
        <v>217</v>
      </c>
      <c r="W13" s="2" t="s">
        <v>218</v>
      </c>
      <c r="X13" s="2" t="s">
        <v>219</v>
      </c>
      <c r="Y13" s="2" t="s">
        <v>220</v>
      </c>
      <c r="Z13" s="2" t="s">
        <v>221</v>
      </c>
      <c r="AA13" s="2" t="s">
        <v>222</v>
      </c>
      <c r="AB13" s="2" t="s">
        <v>223</v>
      </c>
      <c r="AC13" s="2" t="s">
        <v>224</v>
      </c>
      <c r="AD13" s="2" t="s">
        <v>27</v>
      </c>
      <c r="AE13" s="2" t="s">
        <v>194</v>
      </c>
      <c r="AF13" s="2" t="s">
        <v>31</v>
      </c>
      <c r="AG13" s="2" t="s">
        <v>151</v>
      </c>
      <c r="AH13" s="2" t="s">
        <v>98</v>
      </c>
      <c r="AI13" s="2" t="s">
        <v>99</v>
      </c>
      <c r="AJ13" s="2" t="s">
        <v>152</v>
      </c>
      <c r="AK13" s="2" t="s">
        <v>40</v>
      </c>
    </row>
    <row r="14" spans="1:37" ht="28.5" customHeight="1" thickBot="1" x14ac:dyDescent="0.3">
      <c r="A14" s="42" t="s">
        <v>225</v>
      </c>
      <c r="B14" s="43"/>
      <c r="C14" s="43"/>
      <c r="D14" s="43"/>
      <c r="E14" s="43"/>
      <c r="F14" s="43"/>
      <c r="G14" s="43"/>
      <c r="H14" s="43"/>
      <c r="I14" s="43"/>
      <c r="J14" s="43"/>
      <c r="K14" s="43"/>
      <c r="L14" s="43"/>
      <c r="M14" s="43"/>
      <c r="N14" s="43"/>
      <c r="O14" s="43"/>
      <c r="P14" s="43"/>
      <c r="Q14" s="43"/>
      <c r="R14" s="43"/>
      <c r="S14" s="43"/>
      <c r="T14" s="43"/>
      <c r="U14" s="43"/>
      <c r="V14" s="43"/>
      <c r="W14" s="43"/>
      <c r="X14" s="43"/>
      <c r="Y14" s="43"/>
      <c r="Z14" s="43"/>
      <c r="AA14" s="43"/>
      <c r="AB14" s="43"/>
      <c r="AC14" s="43"/>
      <c r="AD14" s="44"/>
      <c r="AE14" s="44"/>
      <c r="AF14" s="44"/>
      <c r="AG14" s="44"/>
      <c r="AH14" s="43"/>
      <c r="AI14" s="43"/>
      <c r="AJ14" s="44"/>
      <c r="AK14" s="43"/>
    </row>
    <row r="15" spans="1:37" ht="28.5" customHeight="1" thickBot="1" x14ac:dyDescent="0.3">
      <c r="A15" s="45" t="s">
        <v>208</v>
      </c>
      <c r="B15" s="50"/>
      <c r="C15" s="50"/>
      <c r="D15" s="50"/>
      <c r="E15" s="50"/>
      <c r="F15" s="50"/>
      <c r="G15" s="50"/>
      <c r="H15" s="50"/>
      <c r="I15" s="50"/>
      <c r="J15" s="50"/>
      <c r="K15" s="50"/>
      <c r="L15" s="50"/>
      <c r="M15" s="50"/>
      <c r="N15" s="50"/>
      <c r="O15" s="50"/>
      <c r="P15" s="50"/>
      <c r="Q15" s="50"/>
      <c r="R15" s="50"/>
      <c r="S15" s="50"/>
      <c r="T15" s="56">
        <f t="shared" ref="T15:AC15" si="0">SUM(T17:T24)</f>
        <v>183943.10931803563</v>
      </c>
      <c r="U15" s="56">
        <f t="shared" si="0"/>
        <v>367886.21863607125</v>
      </c>
      <c r="V15" s="56">
        <f t="shared" si="0"/>
        <v>367886.21863607125</v>
      </c>
      <c r="W15" s="56">
        <f t="shared" si="0"/>
        <v>367886.21863607125</v>
      </c>
      <c r="X15" s="56">
        <f t="shared" si="0"/>
        <v>367886.21863607125</v>
      </c>
      <c r="Y15" s="56">
        <f t="shared" si="0"/>
        <v>367886.21863607125</v>
      </c>
      <c r="Z15" s="56">
        <f t="shared" si="0"/>
        <v>367886.21863607125</v>
      </c>
      <c r="AA15" s="56">
        <f>SUM(AA17:AA24)</f>
        <v>367886.21863607125</v>
      </c>
      <c r="AB15" s="56">
        <f t="shared" si="0"/>
        <v>367886.21863607125</v>
      </c>
      <c r="AC15" s="56">
        <f t="shared" si="0"/>
        <v>367886.21863607125</v>
      </c>
      <c r="AD15" s="56">
        <f>SUM(T15:AC15)</f>
        <v>3494919.077042677</v>
      </c>
      <c r="AE15" s="112"/>
      <c r="AF15" s="112"/>
      <c r="AG15" s="113"/>
      <c r="AH15" s="112"/>
      <c r="AI15" s="112"/>
      <c r="AJ15" s="112"/>
      <c r="AK15" s="112"/>
    </row>
    <row r="16" spans="1:37" ht="28.5" customHeight="1" thickBot="1" x14ac:dyDescent="0.3">
      <c r="A16" s="42" t="s">
        <v>2</v>
      </c>
      <c r="B16" s="43"/>
      <c r="C16" s="43"/>
      <c r="D16" s="43"/>
      <c r="E16" s="43"/>
      <c r="F16" s="43"/>
      <c r="G16" s="43"/>
      <c r="H16" s="43"/>
      <c r="I16" s="43"/>
      <c r="J16" s="43"/>
      <c r="K16" s="43"/>
      <c r="L16" s="43"/>
      <c r="M16" s="43"/>
      <c r="N16" s="43"/>
      <c r="O16" s="43"/>
      <c r="P16" s="43"/>
      <c r="Q16" s="43"/>
      <c r="R16" s="43"/>
      <c r="S16" s="43"/>
      <c r="T16" s="57"/>
      <c r="U16" s="57"/>
      <c r="V16" s="57"/>
      <c r="W16" s="57"/>
      <c r="X16" s="57"/>
      <c r="Y16" s="57"/>
      <c r="Z16" s="57"/>
      <c r="AA16" s="57"/>
      <c r="AB16" s="57"/>
      <c r="AC16" s="57"/>
      <c r="AD16" s="58"/>
      <c r="AE16" s="44"/>
      <c r="AF16" s="44"/>
      <c r="AG16" s="44"/>
      <c r="AH16" s="43"/>
      <c r="AI16" s="43"/>
      <c r="AJ16" s="44"/>
      <c r="AK16" s="43"/>
    </row>
    <row r="17" spans="1:37" ht="42.95" customHeight="1" thickBot="1" x14ac:dyDescent="0.3">
      <c r="A17" s="4" t="s">
        <v>81</v>
      </c>
      <c r="B17" s="13" t="s">
        <v>82</v>
      </c>
      <c r="C17" s="4" t="s">
        <v>100</v>
      </c>
      <c r="D17" s="114" t="s">
        <v>66</v>
      </c>
      <c r="E17" s="117" t="s">
        <v>310</v>
      </c>
      <c r="F17" s="66">
        <f>Assumptions!$B$11*Assumptions!$B$15*Assumptions!$B$16/1000</f>
        <v>3.6234000000000002</v>
      </c>
      <c r="G17" s="66">
        <f>Assumptions!$B$11*Assumptions!$B$15*Assumptions!$B$16/1000</f>
        <v>3.6234000000000002</v>
      </c>
      <c r="H17" s="66">
        <f>Assumptions!$B$11*Assumptions!$B$15*Assumptions!$B$16/1000</f>
        <v>3.6234000000000002</v>
      </c>
      <c r="I17" s="66">
        <f>Assumptions!$B$11*Assumptions!$B$15*Assumptions!$B$16/1000</f>
        <v>3.6234000000000002</v>
      </c>
      <c r="J17" s="66">
        <f>Assumptions!$B$11*Assumptions!$B$15*Assumptions!$B$16/1000</f>
        <v>3.6234000000000002</v>
      </c>
      <c r="K17" s="66">
        <f>Assumptions!$B$11*Assumptions!$B$15*Assumptions!$B$16/1000</f>
        <v>3.6234000000000002</v>
      </c>
      <c r="L17" s="66">
        <f>Assumptions!$B$11*Assumptions!$B$15*Assumptions!$B$16/1000</f>
        <v>3.6234000000000002</v>
      </c>
      <c r="M17" s="66">
        <f>Assumptions!$B$11*Assumptions!$B$15*Assumptions!$B$16/1000</f>
        <v>3.6234000000000002</v>
      </c>
      <c r="N17" s="66">
        <f>Assumptions!$B$11*Assumptions!$B$15*Assumptions!$B$16/1000</f>
        <v>3.6234000000000002</v>
      </c>
      <c r="O17" s="66">
        <f>Assumptions!$B$11*Assumptions!$B$15*Assumptions!$B$16/1000</f>
        <v>3.6234000000000002</v>
      </c>
      <c r="P17" s="51">
        <f t="shared" ref="P17:P24" si="1">SUM(F17:O17)</f>
        <v>36.234000000000009</v>
      </c>
      <c r="Q17" s="61"/>
      <c r="R17" s="55">
        <f>'Conversion factors ES'!B15</f>
        <v>6.74</v>
      </c>
      <c r="S17" s="121">
        <f>+ 'Conversion factors ES'!B6</f>
        <v>0.505</v>
      </c>
      <c r="T17" s="89">
        <f>IF(F$29="Not a manufacturing project",F17/(1-$R17/100)*$S17,(F17*F$29*F$30*F$31)/(1-$R17/100)*$S17)</f>
        <v>183943.10931803563</v>
      </c>
      <c r="U17" s="89">
        <f>IF(G$29="Not a manufacturing project",G17/(1-$R17/100)*$S17,(G17*G$29*G$30*G$31)/(1-$R17/100)*$S17)</f>
        <v>367886.21863607125</v>
      </c>
      <c r="V17" s="89">
        <f t="shared" ref="V17:AC20" si="2">IF(H$29="Not a manufacturing project",H17/(1-$R17/100)*$S17,(H17*H$29*H$30*H$31)/(1-$R17/100)*$S17)</f>
        <v>367886.21863607125</v>
      </c>
      <c r="W17" s="89">
        <f t="shared" si="2"/>
        <v>367886.21863607125</v>
      </c>
      <c r="X17" s="89">
        <f t="shared" si="2"/>
        <v>367886.21863607125</v>
      </c>
      <c r="Y17" s="89">
        <f t="shared" si="2"/>
        <v>367886.21863607125</v>
      </c>
      <c r="Z17" s="89">
        <f t="shared" si="2"/>
        <v>367886.21863607125</v>
      </c>
      <c r="AA17" s="89">
        <f t="shared" si="2"/>
        <v>367886.21863607125</v>
      </c>
      <c r="AB17" s="89">
        <f t="shared" si="2"/>
        <v>367886.21863607125</v>
      </c>
      <c r="AC17" s="89">
        <f t="shared" si="2"/>
        <v>367886.21863607125</v>
      </c>
      <c r="AD17" s="59">
        <f>SUM(T17:AC17)</f>
        <v>3494919.077042677</v>
      </c>
      <c r="AE17" s="7"/>
      <c r="AF17" s="6"/>
      <c r="AG17" s="7"/>
      <c r="AH17" s="7"/>
      <c r="AI17" s="7"/>
      <c r="AJ17" s="7"/>
      <c r="AK17" s="6"/>
    </row>
    <row r="18" spans="1:37" ht="42.95" customHeight="1" thickBot="1" x14ac:dyDescent="0.3">
      <c r="A18" s="4" t="s">
        <v>81</v>
      </c>
      <c r="B18" s="13" t="s">
        <v>83</v>
      </c>
      <c r="C18" s="4" t="s">
        <v>86</v>
      </c>
      <c r="D18" s="114" t="s">
        <v>74</v>
      </c>
      <c r="E18" s="117" t="s">
        <v>102</v>
      </c>
      <c r="F18" s="183"/>
      <c r="G18" s="62"/>
      <c r="H18" s="62"/>
      <c r="I18" s="62"/>
      <c r="J18" s="62"/>
      <c r="K18" s="62"/>
      <c r="L18" s="62"/>
      <c r="M18" s="62"/>
      <c r="N18" s="62"/>
      <c r="O18" s="62"/>
      <c r="P18" s="51">
        <f t="shared" si="1"/>
        <v>0</v>
      </c>
      <c r="Q18" s="61"/>
      <c r="R18" s="55">
        <f>'Conversion factors ES'!B16</f>
        <v>11.25</v>
      </c>
      <c r="S18" s="64">
        <f>'Conversion factors ES'!B10</f>
        <v>47.3</v>
      </c>
      <c r="T18" s="89">
        <f>IF(F$29="Not a manufacturing project",F18/(1-$R18/100)*$S18,(F18*F$29*F$30*F$31)/(1-$R18/100)*$S18)</f>
        <v>0</v>
      </c>
      <c r="U18" s="89">
        <f t="shared" ref="U18:U20" si="3">IF(G$29="Not a manufacturing project",G18/(1-$R18/100)*$S18,(G18*G$29*G$30*G$31)/(1-$R18/100)*$S18)</f>
        <v>0</v>
      </c>
      <c r="V18" s="89">
        <f t="shared" si="2"/>
        <v>0</v>
      </c>
      <c r="W18" s="89">
        <f t="shared" si="2"/>
        <v>0</v>
      </c>
      <c r="X18" s="89">
        <f t="shared" si="2"/>
        <v>0</v>
      </c>
      <c r="Y18" s="89">
        <f t="shared" si="2"/>
        <v>0</v>
      </c>
      <c r="Z18" s="89">
        <f t="shared" si="2"/>
        <v>0</v>
      </c>
      <c r="AA18" s="89">
        <f t="shared" si="2"/>
        <v>0</v>
      </c>
      <c r="AB18" s="89">
        <f t="shared" si="2"/>
        <v>0</v>
      </c>
      <c r="AC18" s="89">
        <f t="shared" si="2"/>
        <v>0</v>
      </c>
      <c r="AD18" s="59">
        <f t="shared" ref="AD18:AD24" si="4">SUM(T18:AC18)</f>
        <v>0</v>
      </c>
      <c r="AE18" s="7"/>
      <c r="AF18" s="6"/>
      <c r="AG18" s="7"/>
      <c r="AH18" s="7"/>
      <c r="AI18" s="7"/>
      <c r="AJ18" s="7"/>
      <c r="AK18" s="6"/>
    </row>
    <row r="19" spans="1:37" ht="42.95" customHeight="1" thickBot="1" x14ac:dyDescent="0.3">
      <c r="A19" s="4" t="s">
        <v>81</v>
      </c>
      <c r="B19" s="13" t="s">
        <v>84</v>
      </c>
      <c r="C19" s="4" t="s">
        <v>87</v>
      </c>
      <c r="D19" s="114" t="s">
        <v>75</v>
      </c>
      <c r="E19" s="117" t="s">
        <v>102</v>
      </c>
      <c r="F19" s="62"/>
      <c r="G19" s="62"/>
      <c r="H19" s="62"/>
      <c r="I19" s="62"/>
      <c r="J19" s="62"/>
      <c r="K19" s="62"/>
      <c r="L19" s="62"/>
      <c r="M19" s="62"/>
      <c r="N19" s="62"/>
      <c r="O19" s="62"/>
      <c r="P19" s="51">
        <f t="shared" si="1"/>
        <v>0</v>
      </c>
      <c r="Q19" s="61"/>
      <c r="R19" s="55">
        <f>'Conversion factors ES'!B17</f>
        <v>0.64</v>
      </c>
      <c r="S19" s="64">
        <f>'Conversion factors ES'!B8</f>
        <v>57</v>
      </c>
      <c r="T19" s="89">
        <f>IF(F$29="Not a manufacturing project",F19/(1-$R19/100)*$S19,(F19*F$29*F$30*F$31)/(1-$R19/100)*$S19)</f>
        <v>0</v>
      </c>
      <c r="U19" s="89">
        <f t="shared" si="3"/>
        <v>0</v>
      </c>
      <c r="V19" s="89">
        <f t="shared" si="2"/>
        <v>0</v>
      </c>
      <c r="W19" s="89">
        <f>IF(I$29="Not a manufacturing project",I19/(1-$R19/100)*$S19,(I19*I$29*I$30*I$31)/(1-$R19/100)*$S19)</f>
        <v>0</v>
      </c>
      <c r="X19" s="89">
        <f t="shared" si="2"/>
        <v>0</v>
      </c>
      <c r="Y19" s="89">
        <f t="shared" si="2"/>
        <v>0</v>
      </c>
      <c r="Z19" s="89">
        <f t="shared" si="2"/>
        <v>0</v>
      </c>
      <c r="AA19" s="89">
        <f t="shared" si="2"/>
        <v>0</v>
      </c>
      <c r="AB19" s="89">
        <f t="shared" si="2"/>
        <v>0</v>
      </c>
      <c r="AC19" s="89">
        <f t="shared" si="2"/>
        <v>0</v>
      </c>
      <c r="AD19" s="59">
        <f>SUM(T19:AC19)</f>
        <v>0</v>
      </c>
      <c r="AE19" s="7"/>
      <c r="AF19" s="6"/>
      <c r="AG19" s="7"/>
      <c r="AH19" s="7"/>
      <c r="AI19" s="7"/>
      <c r="AJ19" s="7"/>
      <c r="AK19" s="6"/>
    </row>
    <row r="20" spans="1:37" ht="42.95" customHeight="1" thickBot="1" x14ac:dyDescent="0.3">
      <c r="A20" s="4" t="s">
        <v>81</v>
      </c>
      <c r="B20" s="13" t="s">
        <v>85</v>
      </c>
      <c r="C20" s="4" t="s">
        <v>88</v>
      </c>
      <c r="D20" s="97" t="s">
        <v>60</v>
      </c>
      <c r="E20" s="117" t="s">
        <v>102</v>
      </c>
      <c r="F20" s="62"/>
      <c r="G20" s="62"/>
      <c r="H20" s="62"/>
      <c r="I20" s="62"/>
      <c r="J20" s="62"/>
      <c r="K20" s="62"/>
      <c r="L20" s="62"/>
      <c r="M20" s="62"/>
      <c r="N20" s="62"/>
      <c r="O20" s="62"/>
      <c r="P20" s="51">
        <f t="shared" si="1"/>
        <v>0</v>
      </c>
      <c r="Q20" s="61"/>
      <c r="R20" s="60"/>
      <c r="S20" s="65"/>
      <c r="T20" s="89">
        <f>IF(F$29="Not a manufacturing project",F20/(1-$R20/100)*$S20,(F20*F$29*F$30*F$31)/(1-$R20/100)*$S20)</f>
        <v>0</v>
      </c>
      <c r="U20" s="89">
        <f t="shared" si="3"/>
        <v>0</v>
      </c>
      <c r="V20" s="89">
        <f t="shared" si="2"/>
        <v>0</v>
      </c>
      <c r="W20" s="89">
        <f t="shared" si="2"/>
        <v>0</v>
      </c>
      <c r="X20" s="89">
        <f t="shared" si="2"/>
        <v>0</v>
      </c>
      <c r="Y20" s="89">
        <f t="shared" si="2"/>
        <v>0</v>
      </c>
      <c r="Z20" s="89">
        <f t="shared" si="2"/>
        <v>0</v>
      </c>
      <c r="AA20" s="89">
        <f t="shared" si="2"/>
        <v>0</v>
      </c>
      <c r="AB20" s="89">
        <f t="shared" si="2"/>
        <v>0</v>
      </c>
      <c r="AC20" s="89">
        <f t="shared" si="2"/>
        <v>0</v>
      </c>
      <c r="AD20" s="59">
        <f t="shared" si="4"/>
        <v>0</v>
      </c>
      <c r="AE20" s="7"/>
      <c r="AF20" s="6"/>
      <c r="AG20" s="7"/>
      <c r="AH20" s="7"/>
      <c r="AI20" s="7"/>
      <c r="AJ20" s="7"/>
      <c r="AK20" s="6"/>
    </row>
    <row r="21" spans="1:37" ht="42.95" customHeight="1" thickBot="1" x14ac:dyDescent="0.3">
      <c r="A21" s="4" t="s">
        <v>80</v>
      </c>
      <c r="B21" s="19" t="s">
        <v>92</v>
      </c>
      <c r="C21" s="4" t="s">
        <v>95</v>
      </c>
      <c r="D21" s="115" t="s">
        <v>204</v>
      </c>
      <c r="E21" s="118" t="s">
        <v>89</v>
      </c>
      <c r="F21" s="62"/>
      <c r="G21" s="62"/>
      <c r="H21" s="62"/>
      <c r="I21" s="62"/>
      <c r="J21" s="62"/>
      <c r="K21" s="62"/>
      <c r="L21" s="62"/>
      <c r="M21" s="62"/>
      <c r="N21" s="62"/>
      <c r="O21" s="62"/>
      <c r="P21" s="51">
        <f t="shared" si="1"/>
        <v>0</v>
      </c>
      <c r="Q21" s="61"/>
      <c r="R21" s="55" t="s">
        <v>3</v>
      </c>
      <c r="S21" s="65" t="str">
        <f>'Conversion factors ES'!B20</f>
        <v>[Individual calculation by the applicant required]</v>
      </c>
      <c r="T21" s="89">
        <f>IF(F$29="Not a manufacturing project",IFERROR(F21*$S21*Assumptions!$B12,0),IFERROR((F21*F$29*F$30*F$31)*$S21*Assumptions!$B12,0))</f>
        <v>0</v>
      </c>
      <c r="U21" s="89">
        <f>IF(G$29="Not a manufacturing project",IFERROR(G21*$S21*Assumptions!$B12,0),IFERROR((G21*G$29*G$30*G$31)*$S21*Assumptions!$B12,0))</f>
        <v>0</v>
      </c>
      <c r="V21" s="89">
        <f>IF(H$29="Not a manufacturing project",IFERROR(H21*$S21*Assumptions!$B12,0),IFERROR((H21*H$29*H$30*H$31)*$S21*Assumptions!$B12,0))</f>
        <v>0</v>
      </c>
      <c r="W21" s="89">
        <f>IF(I$29="Not a manufacturing project",IFERROR(I21*$S21*Assumptions!$B12,0),IFERROR((I21*I$29*I$30*I$31)*$S21*Assumptions!$B12,0))</f>
        <v>0</v>
      </c>
      <c r="X21" s="89">
        <f>IF(J$29="Not a manufacturing project",IFERROR(J21*$S21*Assumptions!$B12,0),IFERROR((J21*J$29*J$30*J$31)*$S21*Assumptions!$B12,0))</f>
        <v>0</v>
      </c>
      <c r="Y21" s="89">
        <f>IF(K$29="Not a manufacturing project",IFERROR(K21*$S21*Assumptions!$B12,0),IFERROR((K21*K$29*K$30*K$31)*$S21*Assumptions!$B12,0))</f>
        <v>0</v>
      </c>
      <c r="Z21" s="89">
        <f>IF(L$29="Not a manufacturing project",IFERROR(L21*$S21*Assumptions!$B12,0),IFERROR((L21*L$29*L$30*L$31)*$S21*Assumptions!$B12,0))</f>
        <v>0</v>
      </c>
      <c r="AA21" s="89">
        <f>IF(M$29="Not a manufacturing project",IFERROR(M21*$S21*Assumptions!$B12,0),IFERROR((M21*M$29*M$30*M$31)*$S21*Assumptions!$B12,0))</f>
        <v>0</v>
      </c>
      <c r="AB21" s="89">
        <f>IF(N$29="Not a manufacturing project",IFERROR(N21*$S21*Assumptions!$B12,0),IFERROR((N21*N$29*N$30*N$31)*$S21*Assumptions!$B12,0))</f>
        <v>0</v>
      </c>
      <c r="AC21" s="89">
        <f>IF(O$29="Not a manufacturing project",IFERROR(O21*$S21*Assumptions!$B12,0),IFERROR((O21*O$29*O$30*O$31)*$S21*Assumptions!$B12,0))</f>
        <v>0</v>
      </c>
      <c r="AD21" s="59">
        <f t="shared" si="4"/>
        <v>0</v>
      </c>
      <c r="AE21" s="7"/>
      <c r="AF21" s="6"/>
      <c r="AG21" s="7"/>
      <c r="AH21" s="7"/>
      <c r="AI21" s="7"/>
      <c r="AJ21" s="7"/>
      <c r="AK21" s="6"/>
    </row>
    <row r="22" spans="1:37" ht="42.95" customHeight="1" thickBot="1" x14ac:dyDescent="0.3">
      <c r="A22" s="4" t="s">
        <v>80</v>
      </c>
      <c r="B22" s="19" t="s">
        <v>90</v>
      </c>
      <c r="C22" s="4" t="s">
        <v>94</v>
      </c>
      <c r="D22" s="115" t="s">
        <v>115</v>
      </c>
      <c r="E22" s="118" t="s">
        <v>89</v>
      </c>
      <c r="F22" s="62"/>
      <c r="G22" s="62"/>
      <c r="H22" s="62"/>
      <c r="I22" s="62"/>
      <c r="J22" s="62"/>
      <c r="K22" s="62"/>
      <c r="L22" s="62"/>
      <c r="M22" s="62"/>
      <c r="N22" s="62"/>
      <c r="O22" s="62"/>
      <c r="P22" s="51">
        <f t="shared" si="1"/>
        <v>0</v>
      </c>
      <c r="Q22" s="61"/>
      <c r="R22" s="55" t="s">
        <v>3</v>
      </c>
      <c r="S22" s="65" t="str">
        <f>'Conversion factors ES'!B21</f>
        <v>[Individual calculation by the applicant required]</v>
      </c>
      <c r="T22" s="89">
        <f>IF(F$29="Not a manufacturing project",IFERROR(F22*$S22*Assumptions!$B13,0),IFERROR((F22*F$29*F$30*F$31)*$S22*Assumptions!$B13,0))</f>
        <v>0</v>
      </c>
      <c r="U22" s="89">
        <f>IF(G$29="Not a manufacturing project",IFERROR(G22*$S22*Assumptions!$B13,0),IFERROR((G22*G$29*G$30*G$31)*$S22*Assumptions!$B13,0))</f>
        <v>0</v>
      </c>
      <c r="V22" s="89">
        <f>IF(H$29="Not a manufacturing project",IFERROR(H22*$S22*Assumptions!$B13,0),IFERROR((H22*H$29*H$30*H$31)*$S22*Assumptions!$B13,0))</f>
        <v>0</v>
      </c>
      <c r="W22" s="89">
        <f>IF(I$29="Not a manufacturing project",IFERROR(I22*$S22*Assumptions!$B13,0),IFERROR((I22*I$29*I$30*I$31)*$S22*Assumptions!$B13,0))</f>
        <v>0</v>
      </c>
      <c r="X22" s="89">
        <f>IF(J$29="Not a manufacturing project",IFERROR(J22*$S22*Assumptions!$B13,0),IFERROR((J22*J$29*J$30*J$31)*$S22*Assumptions!$B13,0))</f>
        <v>0</v>
      </c>
      <c r="Y22" s="89">
        <f>IF(K$29="Not a manufacturing project",IFERROR(K22*$S22*Assumptions!$B13,0),IFERROR((K22*K$29*K$30*K$31)*$S22*Assumptions!$B13,0))</f>
        <v>0</v>
      </c>
      <c r="Z22" s="89">
        <f>IF(L$29="Not a manufacturing project",IFERROR(L22*$S22*Assumptions!$B13,0),IFERROR((L22*L$29*L$30*L$31)*$S22*Assumptions!$B13,0))</f>
        <v>0</v>
      </c>
      <c r="AA22" s="89">
        <f>IF(M$29="Not a manufacturing project",IFERROR(M22*$S22*Assumptions!$B13,0),IFERROR((M22*M$29*M$30*M$31)*$S22*Assumptions!$B13,0))</f>
        <v>0</v>
      </c>
      <c r="AB22" s="89">
        <f>IF(N$29="Not a manufacturing project",IFERROR(N22*$S22*Assumptions!$B13,0),IFERROR((N22*N$29*N$30*N$31)*$S22*Assumptions!$B13,0))</f>
        <v>0</v>
      </c>
      <c r="AC22" s="89">
        <f>IF(O$29="Not a manufacturing project",IFERROR(O22*$S22*Assumptions!$B13,0),IFERROR((O22*O$29*O$30*O$31)*$S22*Assumptions!$B13,0))</f>
        <v>0</v>
      </c>
      <c r="AD22" s="59">
        <f t="shared" si="4"/>
        <v>0</v>
      </c>
      <c r="AE22" s="7"/>
      <c r="AF22" s="6"/>
      <c r="AG22" s="7"/>
      <c r="AH22" s="7"/>
      <c r="AI22" s="7"/>
      <c r="AJ22" s="7"/>
      <c r="AK22" s="6"/>
    </row>
    <row r="23" spans="1:37" ht="42.95" customHeight="1" thickBot="1" x14ac:dyDescent="0.3">
      <c r="A23" s="4" t="s">
        <v>80</v>
      </c>
      <c r="B23" s="19" t="s">
        <v>91</v>
      </c>
      <c r="C23" s="4" t="s">
        <v>96</v>
      </c>
      <c r="D23" s="115" t="s">
        <v>116</v>
      </c>
      <c r="E23" s="118" t="s">
        <v>89</v>
      </c>
      <c r="F23" s="62"/>
      <c r="G23" s="62"/>
      <c r="H23" s="62"/>
      <c r="I23" s="62"/>
      <c r="J23" s="62"/>
      <c r="K23" s="62"/>
      <c r="L23" s="62"/>
      <c r="M23" s="62"/>
      <c r="N23" s="62"/>
      <c r="O23" s="62"/>
      <c r="P23" s="51">
        <f t="shared" si="1"/>
        <v>0</v>
      </c>
      <c r="Q23" s="61"/>
      <c r="R23" s="55" t="s">
        <v>3</v>
      </c>
      <c r="S23" s="65" t="str">
        <f>'Conversion factors ES'!B22</f>
        <v>[Individual calculation by the applicant required]</v>
      </c>
      <c r="T23" s="89">
        <f>IF(F$29="Not a manufacturing project",IFERROR(F23*$S23*Assumptions!$B14,0),IFERROR((F23*F$29*F$30*F$31)*$S23*Assumptions!$B14,0))</f>
        <v>0</v>
      </c>
      <c r="U23" s="89">
        <f>IF(G$29="Not a manufacturing project",IFERROR(G23*$S23*Assumptions!$B14,0),IFERROR((G23*G$29*G$30*G$31)*$S23*Assumptions!$B14,0))</f>
        <v>0</v>
      </c>
      <c r="V23" s="89">
        <f>IF(H$29="Not a manufacturing project",IFERROR(H23*$S23*Assumptions!$B14,0),IFERROR((H23*H$29*H$30*H$31)*$S23*Assumptions!$B14,0))</f>
        <v>0</v>
      </c>
      <c r="W23" s="89">
        <f>IF(I$29="Not a manufacturing project",IFERROR(I23*$S23*Assumptions!$B14,0),IFERROR((I23*I$29*I$30*I$31)*$S23*Assumptions!$B14,0))</f>
        <v>0</v>
      </c>
      <c r="X23" s="89">
        <f>IF(J$29="Not a manufacturing project",IFERROR(J23*$S23*Assumptions!$B14,0),IFERROR((J23*J$29*J$30*J$31)*$S23*Assumptions!$B14,0))</f>
        <v>0</v>
      </c>
      <c r="Y23" s="89">
        <f>IF(K$29="Not a manufacturing project",IFERROR(K23*$S23*Assumptions!$B14,0),IFERROR((K23*K$29*K$30*K$31)*$S23*Assumptions!$B14,0))</f>
        <v>0</v>
      </c>
      <c r="Z23" s="89">
        <f>IF(L$29="Not a manufacturing project",IFERROR(L23*$S23*Assumptions!$B14,0),IFERROR((L23*L$29*L$30*L$31)*$S23*Assumptions!$B14,0))</f>
        <v>0</v>
      </c>
      <c r="AA23" s="89">
        <f>IF(M$29="Not a manufacturing project",IFERROR(M23*$S23*Assumptions!$B14,0),IFERROR((M23*M$29*M$30*M$31)*$S23*Assumptions!$B14,0))</f>
        <v>0</v>
      </c>
      <c r="AB23" s="89">
        <f>IF(N$29="Not a manufacturing project",IFERROR(N23*$S23*Assumptions!$B14,0),IFERROR((N23*N$29*N$30*N$31)*$S23*Assumptions!$B14,0))</f>
        <v>0</v>
      </c>
      <c r="AC23" s="89">
        <f>IF(O$29="Not a manufacturing project",IFERROR(O23*$S23*Assumptions!$B14,0),IFERROR((O23*O$29*O$30*O$31)*$S23*Assumptions!$B14,0))</f>
        <v>0</v>
      </c>
      <c r="AD23" s="59">
        <f t="shared" si="4"/>
        <v>0</v>
      </c>
      <c r="AE23" s="7"/>
      <c r="AF23" s="6"/>
      <c r="AG23" s="7"/>
      <c r="AH23" s="7"/>
      <c r="AI23" s="7"/>
      <c r="AJ23" s="7"/>
      <c r="AK23" s="6"/>
    </row>
    <row r="24" spans="1:37" ht="42.95" customHeight="1" thickBot="1" x14ac:dyDescent="0.3">
      <c r="A24" s="4" t="s">
        <v>80</v>
      </c>
      <c r="B24" s="19" t="s">
        <v>93</v>
      </c>
      <c r="C24" s="4" t="s">
        <v>97</v>
      </c>
      <c r="D24" s="97" t="s">
        <v>60</v>
      </c>
      <c r="E24" s="118" t="s">
        <v>89</v>
      </c>
      <c r="F24" s="62"/>
      <c r="G24" s="62"/>
      <c r="H24" s="62"/>
      <c r="I24" s="62"/>
      <c r="J24" s="62"/>
      <c r="K24" s="62"/>
      <c r="L24" s="62"/>
      <c r="M24" s="62"/>
      <c r="N24" s="62"/>
      <c r="O24" s="62"/>
      <c r="P24" s="51">
        <f t="shared" si="1"/>
        <v>0</v>
      </c>
      <c r="Q24" s="61"/>
      <c r="R24" s="55" t="s">
        <v>3</v>
      </c>
      <c r="S24" s="65" t="str">
        <f>'Conversion factors ES'!B23</f>
        <v>[Individual calculation by the applicant required]</v>
      </c>
      <c r="T24" s="89">
        <f>IF(F$29="Not a manufacturing project",IFERROR(F24*$S24*Assumptions!$B15,0),IFERROR((F24*F$29*F$30*F$31)*$S24*Assumptions!$B15,0))</f>
        <v>0</v>
      </c>
      <c r="U24" s="89">
        <f>IF(G$29="Not a manufacturing project",IFERROR(G24*$S24*Assumptions!$B15,0),IFERROR((G24*G$29*G$30*G$31)*$S24*Assumptions!$B15,0))</f>
        <v>0</v>
      </c>
      <c r="V24" s="89">
        <f>IF(H$29="Not a manufacturing project",IFERROR(H24*$S24*Assumptions!$B15,0),IFERROR((H24*H$29*H$30*H$31)*$S24*Assumptions!$B15,0))</f>
        <v>0</v>
      </c>
      <c r="W24" s="89">
        <f>IF(I$29="Not a manufacturing project",IFERROR(I24*$S24*Assumptions!$B15,0),IFERROR((I24*I$29*I$30*I$31)*$S24*Assumptions!$B15,0))</f>
        <v>0</v>
      </c>
      <c r="X24" s="89">
        <f>IF(J$29="Not a manufacturing project",IFERROR(J24*$S24*Assumptions!$B15,0),IFERROR((J24*J$29*J$30*J$31)*$S24*Assumptions!$B15,0))</f>
        <v>0</v>
      </c>
      <c r="Y24" s="89">
        <f>IF(K$29="Not a manufacturing project",IFERROR(K24*$S24*Assumptions!$B15,0),IFERROR((K24*K$29*K$30*K$31)*$S24*Assumptions!$B15,0))</f>
        <v>0</v>
      </c>
      <c r="Z24" s="89">
        <f>IF(L$29="Not a manufacturing project",IFERROR(L24*$S24*Assumptions!$B15,0),IFERROR((L24*L$29*L$30*L$31)*$S24*Assumptions!$B15,0))</f>
        <v>0</v>
      </c>
      <c r="AA24" s="89">
        <f>IF(M$29="Not a manufacturing project",IFERROR(M24*$S24*Assumptions!$B15,0),IFERROR((M24*M$29*M$30*M$31)*$S24*Assumptions!$B15,0))</f>
        <v>0</v>
      </c>
      <c r="AB24" s="89">
        <f>IF(N$29="Not a manufacturing project",IFERROR(N24*$S24*Assumptions!$B15,0),IFERROR((N24*N$29*N$30*N$31)*$S24*Assumptions!$B15,0))</f>
        <v>0</v>
      </c>
      <c r="AC24" s="89">
        <f>IF(O$29="Not a manufacturing project",IFERROR(O24*$S24*Assumptions!$B15,0),IFERROR((O24*O$29*O$30*O$31)*$S24*Assumptions!$B15,0))</f>
        <v>0</v>
      </c>
      <c r="AD24" s="59">
        <f t="shared" si="4"/>
        <v>0</v>
      </c>
      <c r="AE24" s="7"/>
      <c r="AF24" s="6"/>
      <c r="AG24" s="7"/>
      <c r="AH24" s="7"/>
      <c r="AI24" s="7"/>
      <c r="AJ24" s="7"/>
      <c r="AK24" s="6"/>
    </row>
    <row r="25" spans="1:37" x14ac:dyDescent="0.25">
      <c r="D25" s="90"/>
      <c r="E25" s="111"/>
    </row>
    <row r="26" spans="1:37" x14ac:dyDescent="0.25">
      <c r="A26" s="122" t="s">
        <v>324</v>
      </c>
      <c r="D26" s="90"/>
      <c r="E26" s="111"/>
    </row>
    <row r="27" spans="1:37" ht="13.5" thickBot="1" x14ac:dyDescent="0.3">
      <c r="D27" s="90"/>
      <c r="E27" s="111"/>
    </row>
    <row r="28" spans="1:37" s="111" customFormat="1" ht="102.75" thickBot="1" x14ac:dyDescent="0.3">
      <c r="A28" s="2" t="s">
        <v>0</v>
      </c>
      <c r="B28" s="8" t="s">
        <v>55</v>
      </c>
      <c r="C28" s="8" t="s">
        <v>7</v>
      </c>
      <c r="D28" s="2"/>
      <c r="E28" s="2" t="s">
        <v>202</v>
      </c>
      <c r="F28" s="2" t="s">
        <v>16</v>
      </c>
      <c r="G28" s="2" t="s">
        <v>17</v>
      </c>
      <c r="H28" s="2" t="s">
        <v>18</v>
      </c>
      <c r="I28" s="2" t="s">
        <v>19</v>
      </c>
      <c r="J28" s="2" t="s">
        <v>20</v>
      </c>
      <c r="K28" s="2" t="s">
        <v>21</v>
      </c>
      <c r="L28" s="2" t="s">
        <v>22</v>
      </c>
      <c r="M28" s="2" t="s">
        <v>23</v>
      </c>
      <c r="N28" s="2" t="s">
        <v>24</v>
      </c>
      <c r="O28" s="2" t="s">
        <v>25</v>
      </c>
      <c r="P28" s="2"/>
      <c r="Q28" s="2" t="s">
        <v>26</v>
      </c>
      <c r="R28" s="2"/>
      <c r="S28" s="2"/>
      <c r="T28" s="2"/>
      <c r="U28" s="2"/>
      <c r="V28" s="2"/>
      <c r="W28" s="2"/>
      <c r="X28" s="2"/>
      <c r="Y28" s="2"/>
      <c r="Z28" s="2"/>
      <c r="AA28" s="2"/>
      <c r="AB28" s="2"/>
      <c r="AC28" s="2"/>
      <c r="AD28" s="2"/>
      <c r="AE28" s="2" t="s">
        <v>194</v>
      </c>
      <c r="AF28" s="2" t="s">
        <v>31</v>
      </c>
      <c r="AG28" s="2" t="s">
        <v>151</v>
      </c>
      <c r="AH28" s="2" t="s">
        <v>98</v>
      </c>
      <c r="AI28" s="2" t="s">
        <v>99</v>
      </c>
      <c r="AJ28" s="2" t="s">
        <v>152</v>
      </c>
      <c r="AK28" s="2" t="s">
        <v>40</v>
      </c>
    </row>
    <row r="29" spans="1:37" ht="39" thickBot="1" x14ac:dyDescent="0.3">
      <c r="A29" s="4" t="s">
        <v>199</v>
      </c>
      <c r="B29" s="39" t="s">
        <v>199</v>
      </c>
      <c r="C29" s="26" t="s">
        <v>307</v>
      </c>
      <c r="D29" s="32"/>
      <c r="E29" s="119" t="s">
        <v>308</v>
      </c>
      <c r="F29" s="179">
        <f>Assumptions!$B$17/2</f>
        <v>25000</v>
      </c>
      <c r="G29" s="179">
        <f>Assumptions!$B$17</f>
        <v>50000</v>
      </c>
      <c r="H29" s="179">
        <f>Assumptions!$B$17</f>
        <v>50000</v>
      </c>
      <c r="I29" s="179">
        <f>Assumptions!$B$17</f>
        <v>50000</v>
      </c>
      <c r="J29" s="179">
        <f>Assumptions!$B$17</f>
        <v>50000</v>
      </c>
      <c r="K29" s="179">
        <f>Assumptions!$B$17</f>
        <v>50000</v>
      </c>
      <c r="L29" s="179">
        <f>Assumptions!$B$17</f>
        <v>50000</v>
      </c>
      <c r="M29" s="179">
        <f>Assumptions!$B$17</f>
        <v>50000</v>
      </c>
      <c r="N29" s="179">
        <f>Assumptions!$B$17</f>
        <v>50000</v>
      </c>
      <c r="O29" s="179">
        <f>Assumptions!$B$17</f>
        <v>50000</v>
      </c>
      <c r="P29" s="51">
        <f t="shared" ref="P29" si="5">SUM(F29:O29)</f>
        <v>475000</v>
      </c>
      <c r="Q29" s="159"/>
      <c r="R29" s="50"/>
      <c r="S29" s="50"/>
      <c r="T29" s="50"/>
      <c r="U29" s="50"/>
      <c r="V29" s="50"/>
      <c r="W29" s="50"/>
      <c r="X29" s="50"/>
      <c r="Y29" s="50"/>
      <c r="Z29" s="50"/>
      <c r="AA29" s="50"/>
      <c r="AB29" s="50"/>
      <c r="AC29" s="50"/>
      <c r="AD29" s="50"/>
      <c r="AE29" s="7"/>
      <c r="AF29" s="6"/>
      <c r="AG29" s="7"/>
      <c r="AH29" s="7"/>
      <c r="AI29" s="7"/>
      <c r="AJ29" s="7"/>
      <c r="AK29" s="6" t="s">
        <v>30</v>
      </c>
    </row>
    <row r="30" spans="1:37" ht="26.25" thickBot="1" x14ac:dyDescent="0.3">
      <c r="A30" s="4" t="s">
        <v>246</v>
      </c>
      <c r="B30" s="4" t="s">
        <v>246</v>
      </c>
      <c r="C30" s="116" t="s">
        <v>305</v>
      </c>
      <c r="D30" s="32"/>
      <c r="E30" s="119" t="s">
        <v>309</v>
      </c>
      <c r="F30" s="71">
        <f>'Conversion factors ES'!B4</f>
        <v>5</v>
      </c>
      <c r="G30" s="71">
        <f>F30</f>
        <v>5</v>
      </c>
      <c r="H30" s="71">
        <f t="shared" ref="H30:O31" si="6">G30</f>
        <v>5</v>
      </c>
      <c r="I30" s="71">
        <f t="shared" si="6"/>
        <v>5</v>
      </c>
      <c r="J30" s="71">
        <f t="shared" si="6"/>
        <v>5</v>
      </c>
      <c r="K30" s="71">
        <f t="shared" si="6"/>
        <v>5</v>
      </c>
      <c r="L30" s="71">
        <f t="shared" si="6"/>
        <v>5</v>
      </c>
      <c r="M30" s="71">
        <f t="shared" si="6"/>
        <v>5</v>
      </c>
      <c r="N30" s="71">
        <f t="shared" si="6"/>
        <v>5</v>
      </c>
      <c r="O30" s="71">
        <f t="shared" si="6"/>
        <v>5</v>
      </c>
      <c r="P30" s="50"/>
      <c r="Q30" s="159"/>
      <c r="R30" s="50"/>
      <c r="S30" s="50"/>
      <c r="T30" s="50"/>
      <c r="U30" s="50"/>
      <c r="V30" s="50"/>
      <c r="W30" s="50"/>
      <c r="X30" s="50"/>
      <c r="Y30" s="50"/>
      <c r="Z30" s="50"/>
      <c r="AA30" s="50"/>
      <c r="AB30" s="50"/>
      <c r="AC30" s="50"/>
      <c r="AD30" s="50"/>
      <c r="AE30" s="7"/>
      <c r="AF30" s="6"/>
      <c r="AG30" s="7"/>
      <c r="AH30" s="7"/>
      <c r="AI30" s="7"/>
      <c r="AJ30" s="7"/>
      <c r="AK30" s="6"/>
    </row>
    <row r="31" spans="1:37" ht="51.75" thickBot="1" x14ac:dyDescent="0.3">
      <c r="A31" s="4" t="s">
        <v>200</v>
      </c>
      <c r="B31" s="39" t="s">
        <v>201</v>
      </c>
      <c r="C31" s="39" t="s">
        <v>306</v>
      </c>
      <c r="D31" s="32"/>
      <c r="E31" s="119" t="s">
        <v>78</v>
      </c>
      <c r="F31" s="181">
        <v>0.75</v>
      </c>
      <c r="G31" s="182">
        <f>F31</f>
        <v>0.75</v>
      </c>
      <c r="H31" s="182">
        <f t="shared" si="6"/>
        <v>0.75</v>
      </c>
      <c r="I31" s="182">
        <f t="shared" si="6"/>
        <v>0.75</v>
      </c>
      <c r="J31" s="182">
        <f t="shared" si="6"/>
        <v>0.75</v>
      </c>
      <c r="K31" s="182">
        <f t="shared" si="6"/>
        <v>0.75</v>
      </c>
      <c r="L31" s="182">
        <f t="shared" si="6"/>
        <v>0.75</v>
      </c>
      <c r="M31" s="182">
        <f t="shared" si="6"/>
        <v>0.75</v>
      </c>
      <c r="N31" s="182">
        <f t="shared" si="6"/>
        <v>0.75</v>
      </c>
      <c r="O31" s="182">
        <f t="shared" si="6"/>
        <v>0.75</v>
      </c>
      <c r="P31" s="50"/>
      <c r="Q31" s="159"/>
      <c r="R31" s="50"/>
      <c r="S31" s="50"/>
      <c r="T31" s="50"/>
      <c r="U31" s="50"/>
      <c r="V31" s="50"/>
      <c r="W31" s="50"/>
      <c r="X31" s="50"/>
      <c r="Y31" s="50"/>
      <c r="Z31" s="50"/>
      <c r="AA31" s="50"/>
      <c r="AB31" s="50"/>
      <c r="AC31" s="50"/>
      <c r="AD31" s="50"/>
      <c r="AE31" s="7"/>
      <c r="AF31" s="6"/>
      <c r="AG31" s="7"/>
      <c r="AH31" s="7"/>
      <c r="AI31" s="7"/>
      <c r="AJ31" s="7"/>
      <c r="AK31" s="6" t="s">
        <v>30</v>
      </c>
    </row>
    <row r="32" spans="1:37" x14ac:dyDescent="0.25">
      <c r="D32" s="90"/>
    </row>
    <row r="33" spans="4:4" x14ac:dyDescent="0.25">
      <c r="D33" s="90"/>
    </row>
    <row r="34" spans="4:4" x14ac:dyDescent="0.25">
      <c r="D34" s="90"/>
    </row>
    <row r="35" spans="4:4" x14ac:dyDescent="0.25">
      <c r="D35" s="90"/>
    </row>
    <row r="36" spans="4:4" x14ac:dyDescent="0.25">
      <c r="D36" s="90"/>
    </row>
    <row r="37" spans="4:4" x14ac:dyDescent="0.25">
      <c r="D37" s="90"/>
    </row>
    <row r="38" spans="4:4" x14ac:dyDescent="0.25">
      <c r="D38" s="90"/>
    </row>
    <row r="39" spans="4:4" x14ac:dyDescent="0.25">
      <c r="D39" s="90"/>
    </row>
    <row r="40" spans="4:4" x14ac:dyDescent="0.25">
      <c r="D40" s="90"/>
    </row>
    <row r="41" spans="4:4" x14ac:dyDescent="0.25">
      <c r="D41" s="90"/>
    </row>
    <row r="42" spans="4:4" x14ac:dyDescent="0.25">
      <c r="D42" s="90"/>
    </row>
    <row r="43" spans="4:4" x14ac:dyDescent="0.25">
      <c r="D43" s="90"/>
    </row>
    <row r="44" spans="4:4" x14ac:dyDescent="0.25">
      <c r="D44" s="90"/>
    </row>
  </sheetData>
  <mergeCells count="3">
    <mergeCell ref="AE12:AK12"/>
    <mergeCell ref="R12:AD12"/>
    <mergeCell ref="A12:Q12"/>
  </mergeCells>
  <phoneticPr fontId="10" type="noConversion"/>
  <conditionalFormatting sqref="D7">
    <cfRule type="cellIs" dxfId="8" priority="1" operator="equal">
      <formula>"ERR"</formula>
    </cfRule>
    <cfRule type="cellIs" dxfId="7" priority="2" operator="equal">
      <formula>"OK"</formula>
    </cfRule>
  </conditionalFormatting>
  <dataValidations count="5">
    <dataValidation type="list" allowBlank="1" showInputMessage="1" showErrorMessage="1" sqref="AK29:AK31 AK17:AK24" xr:uid="{00000000-0002-0000-0300-000000000000}">
      <formula1>"Primary Data,Third Party Data,Secondary Data - Calculated based on actual data,Secondary Data - Based on assumptions,Secondary Data - Extrapolation,Other evidence"</formula1>
    </dataValidation>
    <dataValidation type="list" allowBlank="1" showInputMessage="1" showErrorMessage="1" sqref="AF29:AF31 AI15 AF17:AF24" xr:uid="{00000000-0002-0000-0300-000001000000}">
      <formula1>"Taken from data management platform,Internal control spreadsheet,Direct measurement,Estimated,Adoption of assumptions (please describe),Extrapolation (please describe),Sample (please describe),Other"</formula1>
    </dataValidation>
    <dataValidation type="list" allowBlank="1" showInputMessage="1" showErrorMessage="1" sqref="E21:E24" xr:uid="{00000000-0002-0000-0300-000002000000}">
      <formula1>"d,h,min,s"</formula1>
    </dataValidation>
    <dataValidation type="list" allowBlank="1" showInputMessage="1" showErrorMessage="1" sqref="R15" xr:uid="{00000000-0002-0000-0300-000007000000}">
      <formula1>"Based on EU ETS benchmark documentation,Proposed by applicant"</formula1>
    </dataValidation>
    <dataValidation allowBlank="1" showInputMessage="1" showErrorMessage="1" error="Please insert a value between 0 and 1." sqref="E29:E31" xr:uid="{5B80AE98-F250-4B77-8068-3E7D9B172761}"/>
  </dataValidation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AL41"/>
  <sheetViews>
    <sheetView zoomScaleNormal="100" workbookViewId="0"/>
  </sheetViews>
  <sheetFormatPr defaultColWidth="9.28515625" defaultRowHeight="12.75" x14ac:dyDescent="0.25"/>
  <cols>
    <col min="1" max="1" width="13.85546875" style="100" bestFit="1" customWidth="1"/>
    <col min="2" max="2" width="14.42578125" style="100" bestFit="1" customWidth="1"/>
    <col min="3" max="3" width="20" style="100" customWidth="1"/>
    <col min="4" max="4" width="34.28515625" style="100" customWidth="1"/>
    <col min="5" max="5" width="12.28515625" style="100" bestFit="1" customWidth="1"/>
    <col min="6" max="6" width="12.7109375" style="100" customWidth="1"/>
    <col min="7" max="17" width="8.5703125" style="100" customWidth="1"/>
    <col min="18" max="18" width="22.42578125" style="100" customWidth="1"/>
    <col min="19" max="19" width="8.5703125" style="100" customWidth="1"/>
    <col min="20" max="20" width="10.5703125" style="100" customWidth="1"/>
    <col min="21" max="31" width="8.5703125" style="100" customWidth="1"/>
    <col min="32" max="36" width="12.5703125" style="100" customWidth="1"/>
    <col min="37" max="37" width="13.7109375" style="100" customWidth="1"/>
    <col min="38" max="38" width="12.5703125" style="100" customWidth="1"/>
    <col min="39" max="16384" width="9.28515625" style="100"/>
  </cols>
  <sheetData>
    <row r="1" spans="1:38" ht="15" x14ac:dyDescent="0.25">
      <c r="A1" s="109" t="s">
        <v>313</v>
      </c>
      <c r="B1" s="123"/>
      <c r="C1" s="123"/>
      <c r="D1" s="123"/>
      <c r="E1" s="123"/>
      <c r="F1" s="123"/>
      <c r="G1" s="123"/>
      <c r="H1" s="123"/>
      <c r="I1" s="123"/>
      <c r="J1" s="123"/>
      <c r="K1" s="123"/>
    </row>
    <row r="2" spans="1:38" s="90" customFormat="1" x14ac:dyDescent="0.25">
      <c r="A2" s="101" t="s">
        <v>301</v>
      </c>
      <c r="AF2" s="100"/>
      <c r="AG2" s="100"/>
      <c r="AH2" s="100"/>
      <c r="AI2" s="100"/>
      <c r="AJ2" s="100"/>
      <c r="AK2" s="100"/>
      <c r="AL2" s="100"/>
    </row>
    <row r="3" spans="1:38" ht="13.5" thickBot="1" x14ac:dyDescent="0.3"/>
    <row r="4" spans="1:38" ht="15.75" thickBot="1" x14ac:dyDescent="0.3">
      <c r="A4" s="165" t="s">
        <v>196</v>
      </c>
      <c r="B4" s="165" t="s">
        <v>33</v>
      </c>
      <c r="C4" s="47" t="s">
        <v>292</v>
      </c>
      <c r="F4" s="166"/>
      <c r="G4" s="166"/>
    </row>
    <row r="5" spans="1:38" ht="15" thickBot="1" x14ac:dyDescent="0.3">
      <c r="A5" s="167" t="s">
        <v>234</v>
      </c>
      <c r="B5" s="168">
        <f>SUM(B6:B8)</f>
        <v>0</v>
      </c>
      <c r="C5" s="93"/>
    </row>
    <row r="6" spans="1:38" ht="16.5" thickBot="1" x14ac:dyDescent="0.3">
      <c r="A6" s="169" t="s">
        <v>235</v>
      </c>
      <c r="B6" s="170">
        <f>SUMIF($B$23:$B$34,A6,$AE$23:$AE$34)</f>
        <v>0</v>
      </c>
      <c r="C6" s="93"/>
    </row>
    <row r="7" spans="1:38" ht="16.5" thickBot="1" x14ac:dyDescent="0.3">
      <c r="A7" s="169" t="s">
        <v>236</v>
      </c>
      <c r="B7" s="170">
        <f>SUMIF($B$23:$B$34,A7,$AE$23:$AE$34)</f>
        <v>0</v>
      </c>
      <c r="C7" s="93"/>
      <c r="F7" s="171"/>
    </row>
    <row r="8" spans="1:38" ht="16.5" thickBot="1" x14ac:dyDescent="0.3">
      <c r="A8" s="169" t="s">
        <v>237</v>
      </c>
      <c r="B8" s="170">
        <f>SUMIF($B$23:$B$34,A8,$AE$23:$AE$34)</f>
        <v>0</v>
      </c>
      <c r="C8" s="93"/>
    </row>
    <row r="9" spans="1:38" ht="15" thickBot="1" x14ac:dyDescent="0.3">
      <c r="A9" s="167" t="s">
        <v>238</v>
      </c>
      <c r="B9" s="168">
        <f>B10</f>
        <v>0</v>
      </c>
      <c r="C9" s="93"/>
    </row>
    <row r="10" spans="1:38" ht="16.5" thickBot="1" x14ac:dyDescent="0.3">
      <c r="A10" s="169" t="s">
        <v>239</v>
      </c>
      <c r="B10" s="170">
        <f>SUMIF($B$23:$B$34,A10,$AE$23:$AE$34)</f>
        <v>0</v>
      </c>
      <c r="C10" s="93"/>
    </row>
    <row r="11" spans="1:38" ht="36.75" thickBot="1" x14ac:dyDescent="0.3">
      <c r="A11" s="160" t="s">
        <v>195</v>
      </c>
      <c r="B11" s="161">
        <f>SUM(B5,B9)</f>
        <v>0</v>
      </c>
      <c r="C11" s="93" t="s">
        <v>279</v>
      </c>
      <c r="D11" s="87" t="str">
        <f>+ IF(AND(B11=AE21,B11=SUM(U21:AD21)),"OK","ERR")</f>
        <v>OK</v>
      </c>
      <c r="F11" s="91"/>
    </row>
    <row r="13" spans="1:38" ht="15" x14ac:dyDescent="0.25">
      <c r="A13" s="109" t="s">
        <v>315</v>
      </c>
      <c r="B13" s="123"/>
      <c r="C13" s="123"/>
      <c r="D13" s="123"/>
      <c r="E13" s="123"/>
      <c r="F13" s="123"/>
      <c r="G13" s="123"/>
      <c r="H13" s="123"/>
      <c r="I13" s="123"/>
      <c r="J13" s="123"/>
      <c r="K13" s="123"/>
      <c r="L13" s="123"/>
      <c r="M13" s="123"/>
      <c r="N13" s="123"/>
      <c r="O13" s="123"/>
      <c r="P13" s="123"/>
      <c r="Q13" s="123"/>
      <c r="R13" s="123"/>
      <c r="S13" s="123"/>
      <c r="T13" s="123"/>
      <c r="U13" s="123"/>
      <c r="V13" s="123"/>
      <c r="W13" s="123"/>
      <c r="X13" s="123"/>
      <c r="Y13" s="123"/>
      <c r="Z13" s="123"/>
      <c r="AA13" s="123"/>
      <c r="AB13" s="123"/>
      <c r="AC13" s="123"/>
      <c r="AD13" s="123"/>
      <c r="AE13" s="123"/>
      <c r="AF13" s="123"/>
      <c r="AG13" s="123"/>
      <c r="AH13" s="123"/>
      <c r="AI13" s="123"/>
      <c r="AJ13" s="123"/>
      <c r="AK13" s="123"/>
      <c r="AL13" s="123"/>
    </row>
    <row r="14" spans="1:38" x14ac:dyDescent="0.25">
      <c r="A14" s="124" t="s">
        <v>316</v>
      </c>
    </row>
    <row r="15" spans="1:38" x14ac:dyDescent="0.25">
      <c r="A15" s="172" t="s">
        <v>314</v>
      </c>
    </row>
    <row r="16" spans="1:38" ht="13.5" thickBot="1" x14ac:dyDescent="0.3">
      <c r="A16" s="172"/>
    </row>
    <row r="17" spans="1:38" s="111" customFormat="1" ht="26.25" customHeight="1" x14ac:dyDescent="0.25">
      <c r="A17" s="192" t="s">
        <v>61</v>
      </c>
      <c r="B17" s="186"/>
      <c r="C17" s="186"/>
      <c r="D17" s="186"/>
      <c r="E17" s="186"/>
      <c r="F17" s="186"/>
      <c r="G17" s="186"/>
      <c r="H17" s="186"/>
      <c r="I17" s="186"/>
      <c r="J17" s="186"/>
      <c r="K17" s="186"/>
      <c r="L17" s="186"/>
      <c r="M17" s="186"/>
      <c r="N17" s="186"/>
      <c r="O17" s="186"/>
      <c r="P17" s="186"/>
      <c r="Q17" s="186"/>
      <c r="R17" s="193"/>
      <c r="S17" s="197" t="s">
        <v>32</v>
      </c>
      <c r="T17" s="198"/>
      <c r="U17" s="198"/>
      <c r="V17" s="198"/>
      <c r="W17" s="198"/>
      <c r="X17" s="198"/>
      <c r="Y17" s="198"/>
      <c r="Z17" s="198"/>
      <c r="AA17" s="198"/>
      <c r="AB17" s="198"/>
      <c r="AC17" s="198"/>
      <c r="AD17" s="198"/>
      <c r="AE17" s="199"/>
      <c r="AF17" s="189" t="s">
        <v>28</v>
      </c>
      <c r="AG17" s="186"/>
      <c r="AH17" s="186"/>
      <c r="AI17" s="186"/>
      <c r="AJ17" s="186"/>
      <c r="AK17" s="186"/>
      <c r="AL17" s="186"/>
    </row>
    <row r="18" spans="1:38" s="111" customFormat="1" ht="34.5" customHeight="1" thickBot="1" x14ac:dyDescent="0.3">
      <c r="A18" s="194"/>
      <c r="B18" s="195"/>
      <c r="C18" s="195"/>
      <c r="D18" s="195"/>
      <c r="E18" s="195"/>
      <c r="F18" s="195"/>
      <c r="G18" s="195"/>
      <c r="H18" s="195"/>
      <c r="I18" s="195"/>
      <c r="J18" s="195"/>
      <c r="K18" s="195"/>
      <c r="L18" s="195"/>
      <c r="M18" s="195"/>
      <c r="N18" s="195"/>
      <c r="O18" s="195"/>
      <c r="P18" s="195"/>
      <c r="Q18" s="195"/>
      <c r="R18" s="196"/>
      <c r="S18" s="194"/>
      <c r="T18" s="195"/>
      <c r="U18" s="195"/>
      <c r="V18" s="195"/>
      <c r="W18" s="195"/>
      <c r="X18" s="195"/>
      <c r="Y18" s="195"/>
      <c r="Z18" s="195"/>
      <c r="AA18" s="195"/>
      <c r="AB18" s="195"/>
      <c r="AC18" s="195"/>
      <c r="AD18" s="195"/>
      <c r="AE18" s="196"/>
      <c r="AF18" s="190" t="s">
        <v>193</v>
      </c>
      <c r="AG18" s="191"/>
      <c r="AH18" s="191"/>
      <c r="AI18" s="191"/>
      <c r="AJ18" s="191"/>
      <c r="AK18" s="191"/>
      <c r="AL18" s="191"/>
    </row>
    <row r="19" spans="1:38" s="111" customFormat="1" ht="33" customHeight="1" thickBot="1" x14ac:dyDescent="0.3">
      <c r="A19" s="2" t="s">
        <v>0</v>
      </c>
      <c r="B19" s="2" t="s">
        <v>56</v>
      </c>
      <c r="C19" s="2" t="s">
        <v>55</v>
      </c>
      <c r="D19" s="2" t="s">
        <v>7</v>
      </c>
      <c r="E19" s="2" t="s">
        <v>118</v>
      </c>
      <c r="F19" s="2" t="s">
        <v>15</v>
      </c>
      <c r="G19" s="2" t="s">
        <v>16</v>
      </c>
      <c r="H19" s="2" t="s">
        <v>17</v>
      </c>
      <c r="I19" s="2" t="s">
        <v>18</v>
      </c>
      <c r="J19" s="2" t="s">
        <v>19</v>
      </c>
      <c r="K19" s="2" t="s">
        <v>20</v>
      </c>
      <c r="L19" s="2" t="s">
        <v>21</v>
      </c>
      <c r="M19" s="2" t="s">
        <v>22</v>
      </c>
      <c r="N19" s="2" t="s">
        <v>23</v>
      </c>
      <c r="O19" s="2" t="s">
        <v>24</v>
      </c>
      <c r="P19" s="2" t="s">
        <v>25</v>
      </c>
      <c r="Q19" s="2" t="s">
        <v>214</v>
      </c>
      <c r="R19" s="2" t="s">
        <v>26</v>
      </c>
      <c r="S19" s="2" t="s">
        <v>79</v>
      </c>
      <c r="T19" s="2" t="s">
        <v>53</v>
      </c>
      <c r="U19" s="2" t="s">
        <v>215</v>
      </c>
      <c r="V19" s="2" t="s">
        <v>216</v>
      </c>
      <c r="W19" s="2" t="s">
        <v>217</v>
      </c>
      <c r="X19" s="2" t="s">
        <v>218</v>
      </c>
      <c r="Y19" s="2" t="s">
        <v>219</v>
      </c>
      <c r="Z19" s="2" t="s">
        <v>220</v>
      </c>
      <c r="AA19" s="2" t="s">
        <v>221</v>
      </c>
      <c r="AB19" s="2" t="s">
        <v>222</v>
      </c>
      <c r="AC19" s="2" t="s">
        <v>223</v>
      </c>
      <c r="AD19" s="2" t="s">
        <v>224</v>
      </c>
      <c r="AE19" s="2" t="s">
        <v>27</v>
      </c>
      <c r="AF19" s="2" t="s">
        <v>194</v>
      </c>
      <c r="AG19" s="2" t="s">
        <v>31</v>
      </c>
      <c r="AH19" s="2" t="s">
        <v>151</v>
      </c>
      <c r="AI19" s="2" t="s">
        <v>98</v>
      </c>
      <c r="AJ19" s="2" t="s">
        <v>99</v>
      </c>
      <c r="AK19" s="2" t="s">
        <v>152</v>
      </c>
      <c r="AL19" s="2" t="s">
        <v>40</v>
      </c>
    </row>
    <row r="20" spans="1:38" ht="24.6" customHeight="1" thickBot="1" x14ac:dyDescent="0.3">
      <c r="A20" s="42" t="s">
        <v>226</v>
      </c>
      <c r="B20" s="43"/>
      <c r="C20" s="43"/>
      <c r="D20" s="43"/>
      <c r="E20" s="43"/>
      <c r="F20" s="43"/>
      <c r="G20" s="43"/>
      <c r="H20" s="43"/>
      <c r="I20" s="43"/>
      <c r="J20" s="43"/>
      <c r="K20" s="43"/>
      <c r="L20" s="43"/>
      <c r="M20" s="43"/>
      <c r="N20" s="43"/>
      <c r="O20" s="43"/>
      <c r="P20" s="43"/>
      <c r="Q20" s="43"/>
      <c r="R20" s="43"/>
      <c r="S20" s="53"/>
      <c r="T20" s="54"/>
      <c r="U20" s="53"/>
      <c r="V20" s="53"/>
      <c r="W20" s="53"/>
      <c r="X20" s="53"/>
      <c r="Y20" s="53"/>
      <c r="Z20" s="53"/>
      <c r="AA20" s="53"/>
      <c r="AB20" s="53"/>
      <c r="AC20" s="53"/>
      <c r="AD20" s="53"/>
      <c r="AE20" s="54"/>
      <c r="AF20" s="44"/>
      <c r="AG20" s="44"/>
      <c r="AH20" s="43"/>
      <c r="AI20" s="43"/>
      <c r="AJ20" s="44"/>
      <c r="AK20" s="43"/>
      <c r="AL20" s="43"/>
    </row>
    <row r="21" spans="1:38" ht="38.450000000000003" customHeight="1" thickBot="1" x14ac:dyDescent="0.3">
      <c r="A21" s="45" t="s">
        <v>209</v>
      </c>
      <c r="B21" s="50"/>
      <c r="C21" s="50"/>
      <c r="D21" s="50"/>
      <c r="E21" s="50"/>
      <c r="F21" s="50"/>
      <c r="G21" s="50"/>
      <c r="H21" s="50"/>
      <c r="I21" s="50"/>
      <c r="J21" s="50"/>
      <c r="K21" s="50"/>
      <c r="L21" s="50"/>
      <c r="M21" s="50"/>
      <c r="N21" s="50"/>
      <c r="O21" s="50"/>
      <c r="P21" s="50"/>
      <c r="Q21" s="50"/>
      <c r="R21" s="50"/>
      <c r="S21" s="63"/>
      <c r="T21" s="63"/>
      <c r="U21" s="52">
        <f t="shared" ref="U21:AD21" si="0">SUM(U23:U34)</f>
        <v>0</v>
      </c>
      <c r="V21" s="52">
        <f t="shared" si="0"/>
        <v>0</v>
      </c>
      <c r="W21" s="52">
        <f t="shared" si="0"/>
        <v>0</v>
      </c>
      <c r="X21" s="52">
        <f t="shared" si="0"/>
        <v>0</v>
      </c>
      <c r="Y21" s="52">
        <f t="shared" si="0"/>
        <v>0</v>
      </c>
      <c r="Z21" s="52">
        <f t="shared" si="0"/>
        <v>0</v>
      </c>
      <c r="AA21" s="52">
        <f t="shared" si="0"/>
        <v>0</v>
      </c>
      <c r="AB21" s="52">
        <f t="shared" si="0"/>
        <v>0</v>
      </c>
      <c r="AC21" s="52">
        <f t="shared" si="0"/>
        <v>0</v>
      </c>
      <c r="AD21" s="52">
        <f t="shared" si="0"/>
        <v>0</v>
      </c>
      <c r="AE21" s="52">
        <f>SUM(U21:AD21)</f>
        <v>0</v>
      </c>
      <c r="AF21" s="112"/>
      <c r="AG21" s="112"/>
      <c r="AH21" s="113"/>
      <c r="AI21" s="112"/>
      <c r="AJ21" s="112"/>
      <c r="AK21" s="112"/>
      <c r="AL21" s="112"/>
    </row>
    <row r="22" spans="1:38" ht="26.1" customHeight="1" thickBot="1" x14ac:dyDescent="0.3">
      <c r="A22" s="42" t="s">
        <v>4</v>
      </c>
      <c r="B22" s="43"/>
      <c r="C22" s="43"/>
      <c r="D22" s="43"/>
      <c r="E22" s="43"/>
      <c r="F22" s="43"/>
      <c r="G22" s="43"/>
      <c r="H22" s="43"/>
      <c r="I22" s="43"/>
      <c r="J22" s="43"/>
      <c r="K22" s="43"/>
      <c r="L22" s="43"/>
      <c r="M22" s="43"/>
      <c r="N22" s="43"/>
      <c r="O22" s="43"/>
      <c r="P22" s="43"/>
      <c r="Q22" s="43"/>
      <c r="R22" s="43"/>
      <c r="S22" s="53"/>
      <c r="T22" s="54"/>
      <c r="U22" s="54"/>
      <c r="V22" s="54"/>
      <c r="W22" s="54"/>
      <c r="X22" s="54"/>
      <c r="Y22" s="54"/>
      <c r="Z22" s="54"/>
      <c r="AA22" s="54"/>
      <c r="AB22" s="54"/>
      <c r="AC22" s="54"/>
      <c r="AD22" s="54"/>
      <c r="AE22" s="54"/>
      <c r="AF22" s="44"/>
      <c r="AG22" s="44"/>
      <c r="AH22" s="43"/>
      <c r="AI22" s="43"/>
      <c r="AJ22" s="44"/>
      <c r="AK22" s="43"/>
      <c r="AL22" s="43"/>
    </row>
    <row r="23" spans="1:38" ht="30.95" customHeight="1" thickBot="1" x14ac:dyDescent="0.3">
      <c r="A23" s="92" t="s">
        <v>67</v>
      </c>
      <c r="B23" s="92" t="s">
        <v>67</v>
      </c>
      <c r="C23" s="114" t="s">
        <v>68</v>
      </c>
      <c r="D23" s="92" t="s">
        <v>73</v>
      </c>
      <c r="E23" s="114" t="s">
        <v>66</v>
      </c>
      <c r="F23" s="117" t="s">
        <v>310</v>
      </c>
      <c r="G23" s="66">
        <f>Assumptions!$B$11*Assumptions!$B$16/1000</f>
        <v>3.66</v>
      </c>
      <c r="H23" s="66">
        <f>Assumptions!$B$11*Assumptions!$B$16/1000</f>
        <v>3.66</v>
      </c>
      <c r="I23" s="66">
        <f>Assumptions!$B$11*Assumptions!$B$16/1000</f>
        <v>3.66</v>
      </c>
      <c r="J23" s="66">
        <f>Assumptions!$B$11*Assumptions!$B$16/1000</f>
        <v>3.66</v>
      </c>
      <c r="K23" s="66">
        <f>Assumptions!$B$11*Assumptions!$B$16/1000</f>
        <v>3.66</v>
      </c>
      <c r="L23" s="66">
        <f>Assumptions!$B$11*Assumptions!$B$16/1000</f>
        <v>3.66</v>
      </c>
      <c r="M23" s="66">
        <f>Assumptions!$B$11*Assumptions!$B$16/1000</f>
        <v>3.66</v>
      </c>
      <c r="N23" s="66">
        <f>Assumptions!$B$11*Assumptions!$B$16/1000</f>
        <v>3.66</v>
      </c>
      <c r="O23" s="66">
        <f>Assumptions!$B$11*Assumptions!$B$16/1000</f>
        <v>3.66</v>
      </c>
      <c r="P23" s="66">
        <f>Assumptions!$B$11*Assumptions!$B$16/1000</f>
        <v>3.66</v>
      </c>
      <c r="Q23" s="51">
        <f>SUM(G23:P23)</f>
        <v>36.599999999999994</v>
      </c>
      <c r="R23" s="131"/>
      <c r="S23" s="55">
        <f>'Conversion factors ES'!B15</f>
        <v>6.74</v>
      </c>
      <c r="T23" s="55">
        <f>'Conversion factors ES'!B5</f>
        <v>0</v>
      </c>
      <c r="U23" s="89">
        <f>IF(G$39="Not a manufacturing project",G23/(1-$S23/100)*$T23,(G23*G$39*G$40*G$41)/(1-$S23/100)*$T23)</f>
        <v>0</v>
      </c>
      <c r="V23" s="89">
        <f t="shared" ref="V23:AD25" si="1">IF(H$39="Not a manufacturing project",H23/(1-$S23/100)*$T23,(H23*H$39*H$40*H$41)/(1-$S23/100)*$T23)</f>
        <v>0</v>
      </c>
      <c r="W23" s="89">
        <f t="shared" si="1"/>
        <v>0</v>
      </c>
      <c r="X23" s="89">
        <f t="shared" si="1"/>
        <v>0</v>
      </c>
      <c r="Y23" s="89">
        <f t="shared" si="1"/>
        <v>0</v>
      </c>
      <c r="Z23" s="89">
        <f t="shared" si="1"/>
        <v>0</v>
      </c>
      <c r="AA23" s="89">
        <f t="shared" si="1"/>
        <v>0</v>
      </c>
      <c r="AB23" s="89">
        <f t="shared" si="1"/>
        <v>0</v>
      </c>
      <c r="AC23" s="89">
        <f t="shared" si="1"/>
        <v>0</v>
      </c>
      <c r="AD23" s="89">
        <f t="shared" si="1"/>
        <v>0</v>
      </c>
      <c r="AE23" s="59">
        <f>SUM(U23:AD23)</f>
        <v>0</v>
      </c>
      <c r="AF23" s="131"/>
      <c r="AG23" s="98"/>
      <c r="AH23" s="131"/>
      <c r="AI23" s="131"/>
      <c r="AJ23" s="131"/>
      <c r="AK23" s="131"/>
      <c r="AL23" s="98" t="s">
        <v>30</v>
      </c>
    </row>
    <row r="24" spans="1:38" ht="30.95" customHeight="1" thickBot="1" x14ac:dyDescent="0.3">
      <c r="A24" s="92" t="s">
        <v>67</v>
      </c>
      <c r="B24" s="92" t="s">
        <v>67</v>
      </c>
      <c r="C24" s="114" t="s">
        <v>69</v>
      </c>
      <c r="D24" s="92" t="s">
        <v>398</v>
      </c>
      <c r="E24" s="114" t="s">
        <v>74</v>
      </c>
      <c r="F24" s="117" t="s">
        <v>102</v>
      </c>
      <c r="G24" s="62"/>
      <c r="H24" s="62"/>
      <c r="I24" s="62"/>
      <c r="J24" s="62"/>
      <c r="K24" s="62"/>
      <c r="L24" s="62"/>
      <c r="M24" s="62"/>
      <c r="N24" s="62"/>
      <c r="O24" s="62"/>
      <c r="P24" s="62"/>
      <c r="Q24" s="51">
        <f>SUM(G24:P24)</f>
        <v>0</v>
      </c>
      <c r="R24" s="131"/>
      <c r="S24" s="55">
        <f>'Conversion factors ES'!B16</f>
        <v>11.25</v>
      </c>
      <c r="T24" s="55">
        <f>'Conversion factors ES'!B9</f>
        <v>0</v>
      </c>
      <c r="U24" s="89">
        <f>IF(G$39="Not a manufacturing project",G24/(1-$S24/100)*$T24,(G24*G$39*G$40*G$41)/(1-$S24/100)*$T24)</f>
        <v>0</v>
      </c>
      <c r="V24" s="89">
        <f t="shared" si="1"/>
        <v>0</v>
      </c>
      <c r="W24" s="89">
        <f t="shared" si="1"/>
        <v>0</v>
      </c>
      <c r="X24" s="89">
        <f t="shared" si="1"/>
        <v>0</v>
      </c>
      <c r="Y24" s="89">
        <f t="shared" si="1"/>
        <v>0</v>
      </c>
      <c r="Z24" s="89">
        <f t="shared" si="1"/>
        <v>0</v>
      </c>
      <c r="AA24" s="89">
        <f t="shared" si="1"/>
        <v>0</v>
      </c>
      <c r="AB24" s="89">
        <f t="shared" si="1"/>
        <v>0</v>
      </c>
      <c r="AC24" s="89">
        <f t="shared" si="1"/>
        <v>0</v>
      </c>
      <c r="AD24" s="89">
        <f t="shared" si="1"/>
        <v>0</v>
      </c>
      <c r="AE24" s="59">
        <f t="shared" ref="AE24:AE34" si="2">SUM(U24:AD24)</f>
        <v>0</v>
      </c>
      <c r="AF24" s="131"/>
      <c r="AG24" s="98"/>
      <c r="AH24" s="131"/>
      <c r="AI24" s="131"/>
      <c r="AJ24" s="131"/>
      <c r="AK24" s="131"/>
      <c r="AL24" s="98"/>
    </row>
    <row r="25" spans="1:38" ht="30.95" customHeight="1" thickBot="1" x14ac:dyDescent="0.3">
      <c r="A25" s="92" t="s">
        <v>67</v>
      </c>
      <c r="B25" s="92" t="s">
        <v>67</v>
      </c>
      <c r="C25" s="114" t="s">
        <v>70</v>
      </c>
      <c r="D25" s="92" t="s">
        <v>72</v>
      </c>
      <c r="E25" s="114" t="s">
        <v>75</v>
      </c>
      <c r="F25" s="117" t="s">
        <v>102</v>
      </c>
      <c r="G25" s="62"/>
      <c r="H25" s="62"/>
      <c r="I25" s="62"/>
      <c r="J25" s="62"/>
      <c r="K25" s="62"/>
      <c r="L25" s="62"/>
      <c r="M25" s="62"/>
      <c r="N25" s="62"/>
      <c r="O25" s="62"/>
      <c r="P25" s="62"/>
      <c r="Q25" s="51">
        <f t="shared" ref="Q25:Q34" si="3">SUM(G25:P25)</f>
        <v>0</v>
      </c>
      <c r="R25" s="131"/>
      <c r="S25" s="55">
        <f>'Conversion factors ES'!B17</f>
        <v>0.64</v>
      </c>
      <c r="T25" s="55">
        <f>'Conversion factors ES'!B7</f>
        <v>0</v>
      </c>
      <c r="U25" s="89">
        <f>IF(G$39="Not a manufacturing project",G25/(1-$S25/100)*$T25,(G25*G$39*G$40*G$41)/(1-$S25/100)*$T25)</f>
        <v>0</v>
      </c>
      <c r="V25" s="89">
        <f t="shared" si="1"/>
        <v>0</v>
      </c>
      <c r="W25" s="89">
        <f t="shared" si="1"/>
        <v>0</v>
      </c>
      <c r="X25" s="89">
        <f t="shared" si="1"/>
        <v>0</v>
      </c>
      <c r="Y25" s="89">
        <f t="shared" si="1"/>
        <v>0</v>
      </c>
      <c r="Z25" s="89">
        <f t="shared" si="1"/>
        <v>0</v>
      </c>
      <c r="AA25" s="89">
        <f t="shared" si="1"/>
        <v>0</v>
      </c>
      <c r="AB25" s="89">
        <f t="shared" si="1"/>
        <v>0</v>
      </c>
      <c r="AC25" s="89">
        <f t="shared" si="1"/>
        <v>0</v>
      </c>
      <c r="AD25" s="89">
        <f t="shared" si="1"/>
        <v>0</v>
      </c>
      <c r="AE25" s="59">
        <f t="shared" si="2"/>
        <v>0</v>
      </c>
      <c r="AF25" s="131"/>
      <c r="AG25" s="98"/>
      <c r="AH25" s="131"/>
      <c r="AI25" s="131"/>
      <c r="AJ25" s="131"/>
      <c r="AK25" s="131"/>
      <c r="AL25" s="98"/>
    </row>
    <row r="26" spans="1:38" ht="30.95" customHeight="1" thickBot="1" x14ac:dyDescent="0.3">
      <c r="A26" s="92" t="s">
        <v>67</v>
      </c>
      <c r="B26" s="92" t="s">
        <v>67</v>
      </c>
      <c r="C26" s="114" t="s">
        <v>71</v>
      </c>
      <c r="D26" s="92" t="s">
        <v>76</v>
      </c>
      <c r="E26" s="97" t="s">
        <v>60</v>
      </c>
      <c r="F26" s="117" t="s">
        <v>102</v>
      </c>
      <c r="G26" s="62"/>
      <c r="H26" s="62"/>
      <c r="I26" s="62"/>
      <c r="J26" s="62"/>
      <c r="K26" s="62"/>
      <c r="L26" s="62"/>
      <c r="M26" s="62"/>
      <c r="N26" s="62"/>
      <c r="O26" s="62"/>
      <c r="P26" s="62"/>
      <c r="Q26" s="51">
        <f t="shared" si="3"/>
        <v>0</v>
      </c>
      <c r="R26" s="131"/>
      <c r="S26" s="60"/>
      <c r="T26" s="60"/>
      <c r="U26" s="89">
        <f t="shared" ref="U26" si="4">IF(G$39="Not a manufacturing project",G26/(1-$S26/100)*$T26,(G26*G$39*G$40*G$41)/(1-$S26/100)*$T26)</f>
        <v>0</v>
      </c>
      <c r="V26" s="89">
        <f t="shared" ref="V26:AD27" si="5">IF(H$39="Not a manufacturing project",H26/(1-$S26/100)*$T26,(H26*H$39*H$40*H$41)/(1-$S26/100)*$T26)</f>
        <v>0</v>
      </c>
      <c r="W26" s="89">
        <f t="shared" si="5"/>
        <v>0</v>
      </c>
      <c r="X26" s="89">
        <f t="shared" si="5"/>
        <v>0</v>
      </c>
      <c r="Y26" s="89">
        <f t="shared" si="5"/>
        <v>0</v>
      </c>
      <c r="Z26" s="89">
        <f t="shared" si="5"/>
        <v>0</v>
      </c>
      <c r="AA26" s="89">
        <f t="shared" si="5"/>
        <v>0</v>
      </c>
      <c r="AB26" s="89">
        <f t="shared" si="5"/>
        <v>0</v>
      </c>
      <c r="AC26" s="89">
        <f t="shared" si="5"/>
        <v>0</v>
      </c>
      <c r="AD26" s="89">
        <f t="shared" si="5"/>
        <v>0</v>
      </c>
      <c r="AE26" s="59">
        <f t="shared" si="2"/>
        <v>0</v>
      </c>
      <c r="AF26" s="131"/>
      <c r="AG26" s="98"/>
      <c r="AH26" s="131"/>
      <c r="AI26" s="131"/>
      <c r="AJ26" s="131"/>
      <c r="AK26" s="131"/>
      <c r="AL26" s="98"/>
    </row>
    <row r="27" spans="1:38" ht="30.95" customHeight="1" thickBot="1" x14ac:dyDescent="0.3">
      <c r="A27" s="92" t="s">
        <v>169</v>
      </c>
      <c r="B27" s="92" t="s">
        <v>170</v>
      </c>
      <c r="C27" s="114" t="s">
        <v>399</v>
      </c>
      <c r="D27" s="92" t="s">
        <v>397</v>
      </c>
      <c r="E27" s="114" t="s">
        <v>74</v>
      </c>
      <c r="F27" s="117" t="s">
        <v>102</v>
      </c>
      <c r="G27" s="62"/>
      <c r="H27" s="62"/>
      <c r="I27" s="62"/>
      <c r="J27" s="62"/>
      <c r="K27" s="62"/>
      <c r="L27" s="62"/>
      <c r="M27" s="62"/>
      <c r="N27" s="62"/>
      <c r="O27" s="62"/>
      <c r="P27" s="62"/>
      <c r="Q27" s="51">
        <f>SUM(G27:P27)</f>
        <v>0</v>
      </c>
      <c r="R27" s="131"/>
      <c r="S27" s="55">
        <f>'Conversion factors ES'!B16</f>
        <v>11.25</v>
      </c>
      <c r="T27" s="55">
        <f>'Conversion factors ES'!B10</f>
        <v>47.3</v>
      </c>
      <c r="U27" s="89">
        <f>IF(G$39="Not a manufacturing project",G27/(1-$S27/100)*$T27,(G27*G$39*G$40*G$41)/(1-$S27/100)*$T27)</f>
        <v>0</v>
      </c>
      <c r="V27" s="89">
        <f t="shared" si="5"/>
        <v>0</v>
      </c>
      <c r="W27" s="89">
        <f t="shared" si="5"/>
        <v>0</v>
      </c>
      <c r="X27" s="89">
        <f t="shared" si="5"/>
        <v>0</v>
      </c>
      <c r="Y27" s="89">
        <f t="shared" si="5"/>
        <v>0</v>
      </c>
      <c r="Z27" s="89">
        <f t="shared" si="5"/>
        <v>0</v>
      </c>
      <c r="AA27" s="89">
        <f t="shared" si="5"/>
        <v>0</v>
      </c>
      <c r="AB27" s="89">
        <f t="shared" si="5"/>
        <v>0</v>
      </c>
      <c r="AC27" s="89">
        <f t="shared" si="5"/>
        <v>0</v>
      </c>
      <c r="AD27" s="89">
        <f t="shared" si="5"/>
        <v>0</v>
      </c>
      <c r="AE27" s="59">
        <f t="shared" ref="AE27" si="6">SUM(U27:AD27)</f>
        <v>0</v>
      </c>
      <c r="AF27" s="131"/>
      <c r="AG27" s="98"/>
      <c r="AH27" s="131"/>
      <c r="AI27" s="131"/>
      <c r="AJ27" s="131"/>
      <c r="AK27" s="131"/>
      <c r="AL27" s="98"/>
    </row>
    <row r="28" spans="1:38" ht="30.95" customHeight="1" thickBot="1" x14ac:dyDescent="0.3">
      <c r="A28" s="92" t="s">
        <v>169</v>
      </c>
      <c r="B28" s="92" t="s">
        <v>170</v>
      </c>
      <c r="C28" s="173" t="s">
        <v>171</v>
      </c>
      <c r="D28" s="115" t="s">
        <v>172</v>
      </c>
      <c r="E28" s="114" t="s">
        <v>173</v>
      </c>
      <c r="F28" s="117" t="s">
        <v>102</v>
      </c>
      <c r="G28" s="62"/>
      <c r="H28" s="62"/>
      <c r="I28" s="62"/>
      <c r="J28" s="62"/>
      <c r="K28" s="62"/>
      <c r="L28" s="62"/>
      <c r="M28" s="62"/>
      <c r="N28" s="62"/>
      <c r="O28" s="62"/>
      <c r="P28" s="62"/>
      <c r="Q28" s="51">
        <f t="shared" si="3"/>
        <v>0</v>
      </c>
      <c r="R28" s="131"/>
      <c r="S28" s="55" t="s">
        <v>3</v>
      </c>
      <c r="T28" s="55">
        <f>'Conversion factors ES'!B11</f>
        <v>59.5</v>
      </c>
      <c r="U28" s="89">
        <f>IF(G$39="Not a manufacturing project",G28*$T28,(G28*G$39*G$40*G$41)*$T28)</f>
        <v>0</v>
      </c>
      <c r="V28" s="89">
        <f t="shared" ref="V28:V34" si="7">IF(H$39="Not a manufacturing project",H28*$T28,(H28*H$39*H$40*H$41)*$T28)</f>
        <v>0</v>
      </c>
      <c r="W28" s="89">
        <f t="shared" ref="W28:W34" si="8">IF(I$39="Not a manufacturing project",I28*$T28,(I28*I$39*I$40*I$41)*$T28)</f>
        <v>0</v>
      </c>
      <c r="X28" s="89">
        <f t="shared" ref="X28:X34" si="9">IF(J$39="Not a manufacturing project",J28*$T28,(J28*J$39*J$40*J$41)*$T28)</f>
        <v>0</v>
      </c>
      <c r="Y28" s="89">
        <f t="shared" ref="Y28:Y34" si="10">IF(K$39="Not a manufacturing project",K28*$T28,(K28*K$39*K$40*K$41)*$T28)</f>
        <v>0</v>
      </c>
      <c r="Z28" s="89">
        <f t="shared" ref="Z28:Z34" si="11">IF(L$39="Not a manufacturing project",L28*$T28,(L28*L$39*L$40*L$41)*$T28)</f>
        <v>0</v>
      </c>
      <c r="AA28" s="89">
        <f t="shared" ref="AA28:AA34" si="12">IF(M$39="Not a manufacturing project",M28*$T28,(M28*M$39*M$40*M$41)*$T28)</f>
        <v>0</v>
      </c>
      <c r="AB28" s="89">
        <f t="shared" ref="AB28:AB34" si="13">IF(N$39="Not a manufacturing project",N28*$T28,(N28*N$39*N$40*N$41)*$T28)</f>
        <v>0</v>
      </c>
      <c r="AC28" s="89">
        <f t="shared" ref="AC28:AC34" si="14">IF(O$39="Not a manufacturing project",O28*$T28,(O28*O$39*O$40*O$41)*$T28)</f>
        <v>0</v>
      </c>
      <c r="AD28" s="89">
        <f t="shared" ref="AD28:AD34" si="15">IF(P$39="Not a manufacturing project",P28*$T28,(P28*P$39*P$40*P$41)*$T28)</f>
        <v>0</v>
      </c>
      <c r="AE28" s="59">
        <f t="shared" si="2"/>
        <v>0</v>
      </c>
      <c r="AF28" s="131"/>
      <c r="AG28" s="98"/>
      <c r="AH28" s="131"/>
      <c r="AI28" s="131"/>
      <c r="AJ28" s="131"/>
      <c r="AK28" s="131"/>
      <c r="AL28" s="98"/>
    </row>
    <row r="29" spans="1:38" ht="30.95" customHeight="1" thickBot="1" x14ac:dyDescent="0.3">
      <c r="A29" s="92" t="s">
        <v>169</v>
      </c>
      <c r="B29" s="92" t="s">
        <v>170</v>
      </c>
      <c r="C29" s="173" t="s">
        <v>174</v>
      </c>
      <c r="D29" s="115" t="s">
        <v>175</v>
      </c>
      <c r="E29" s="114" t="s">
        <v>176</v>
      </c>
      <c r="F29" s="117" t="s">
        <v>102</v>
      </c>
      <c r="G29" s="62"/>
      <c r="H29" s="62"/>
      <c r="I29" s="62"/>
      <c r="J29" s="62"/>
      <c r="K29" s="62"/>
      <c r="L29" s="62"/>
      <c r="M29" s="62"/>
      <c r="N29" s="62"/>
      <c r="O29" s="62"/>
      <c r="P29" s="62"/>
      <c r="Q29" s="51">
        <f t="shared" si="3"/>
        <v>0</v>
      </c>
      <c r="R29" s="131"/>
      <c r="S29" s="55" t="s">
        <v>3</v>
      </c>
      <c r="T29" s="55">
        <f>'Conversion factors ES'!B14</f>
        <v>77.8</v>
      </c>
      <c r="U29" s="89">
        <f t="shared" ref="U29:U34" si="16">IF(G$39="Not a manufacturing project",G29*$T29,(G29*G$39*G$40*G$41)*$T29)</f>
        <v>0</v>
      </c>
      <c r="V29" s="89">
        <f t="shared" si="7"/>
        <v>0</v>
      </c>
      <c r="W29" s="89">
        <f t="shared" si="8"/>
        <v>0</v>
      </c>
      <c r="X29" s="89">
        <f t="shared" si="9"/>
        <v>0</v>
      </c>
      <c r="Y29" s="89">
        <f t="shared" si="10"/>
        <v>0</v>
      </c>
      <c r="Z29" s="89">
        <f t="shared" si="11"/>
        <v>0</v>
      </c>
      <c r="AA29" s="89">
        <f t="shared" si="12"/>
        <v>0</v>
      </c>
      <c r="AB29" s="89">
        <f t="shared" si="13"/>
        <v>0</v>
      </c>
      <c r="AC29" s="89">
        <f t="shared" si="14"/>
        <v>0</v>
      </c>
      <c r="AD29" s="89">
        <f t="shared" si="15"/>
        <v>0</v>
      </c>
      <c r="AE29" s="59">
        <f t="shared" si="2"/>
        <v>0</v>
      </c>
      <c r="AF29" s="131"/>
      <c r="AG29" s="98"/>
      <c r="AH29" s="131"/>
      <c r="AI29" s="131"/>
      <c r="AJ29" s="131"/>
      <c r="AK29" s="131"/>
      <c r="AL29" s="98"/>
    </row>
    <row r="30" spans="1:38" ht="30.95" customHeight="1" thickBot="1" x14ac:dyDescent="0.3">
      <c r="A30" s="92" t="s">
        <v>169</v>
      </c>
      <c r="B30" s="92" t="s">
        <v>177</v>
      </c>
      <c r="C30" s="173" t="s">
        <v>178</v>
      </c>
      <c r="D30" s="115" t="s">
        <v>179</v>
      </c>
      <c r="E30" s="114" t="s">
        <v>180</v>
      </c>
      <c r="F30" s="117" t="s">
        <v>102</v>
      </c>
      <c r="G30" s="62"/>
      <c r="H30" s="62"/>
      <c r="I30" s="62"/>
      <c r="J30" s="62"/>
      <c r="K30" s="62"/>
      <c r="L30" s="62"/>
      <c r="M30" s="62"/>
      <c r="N30" s="62"/>
      <c r="O30" s="62"/>
      <c r="P30" s="62"/>
      <c r="Q30" s="51">
        <f t="shared" si="3"/>
        <v>0</v>
      </c>
      <c r="R30" s="131"/>
      <c r="S30" s="55" t="s">
        <v>3</v>
      </c>
      <c r="T30" s="55">
        <f>'Conversion factors ES'!B13</f>
        <v>75.2</v>
      </c>
      <c r="U30" s="89">
        <f t="shared" si="16"/>
        <v>0</v>
      </c>
      <c r="V30" s="89">
        <f t="shared" si="7"/>
        <v>0</v>
      </c>
      <c r="W30" s="89">
        <f t="shared" si="8"/>
        <v>0</v>
      </c>
      <c r="X30" s="89">
        <f t="shared" si="9"/>
        <v>0</v>
      </c>
      <c r="Y30" s="89">
        <f t="shared" si="10"/>
        <v>0</v>
      </c>
      <c r="Z30" s="89">
        <f t="shared" si="11"/>
        <v>0</v>
      </c>
      <c r="AA30" s="89">
        <f t="shared" si="12"/>
        <v>0</v>
      </c>
      <c r="AB30" s="89">
        <f t="shared" si="13"/>
        <v>0</v>
      </c>
      <c r="AC30" s="89">
        <f t="shared" si="14"/>
        <v>0</v>
      </c>
      <c r="AD30" s="89">
        <f t="shared" si="15"/>
        <v>0</v>
      </c>
      <c r="AE30" s="59">
        <f t="shared" si="2"/>
        <v>0</v>
      </c>
      <c r="AF30" s="131"/>
      <c r="AG30" s="98"/>
      <c r="AH30" s="131"/>
      <c r="AI30" s="131"/>
      <c r="AJ30" s="131"/>
      <c r="AK30" s="131"/>
      <c r="AL30" s="98"/>
    </row>
    <row r="31" spans="1:38" ht="30.95" customHeight="1" thickBot="1" x14ac:dyDescent="0.3">
      <c r="A31" s="92" t="s">
        <v>169</v>
      </c>
      <c r="B31" s="92" t="s">
        <v>177</v>
      </c>
      <c r="C31" s="173" t="s">
        <v>181</v>
      </c>
      <c r="D31" s="115" t="s">
        <v>182</v>
      </c>
      <c r="E31" s="114" t="s">
        <v>183</v>
      </c>
      <c r="F31" s="117" t="s">
        <v>102</v>
      </c>
      <c r="G31" s="62"/>
      <c r="H31" s="62"/>
      <c r="I31" s="62"/>
      <c r="J31" s="62"/>
      <c r="K31" s="62"/>
      <c r="L31" s="62"/>
      <c r="M31" s="62"/>
      <c r="N31" s="62"/>
      <c r="O31" s="62"/>
      <c r="P31" s="62"/>
      <c r="Q31" s="51">
        <f t="shared" si="3"/>
        <v>0</v>
      </c>
      <c r="R31" s="131"/>
      <c r="S31" s="55" t="s">
        <v>3</v>
      </c>
      <c r="T31" s="55">
        <f>'Conversion factors ES'!B12</f>
        <v>73.2</v>
      </c>
      <c r="U31" s="89">
        <f t="shared" si="16"/>
        <v>0</v>
      </c>
      <c r="V31" s="89">
        <f t="shared" si="7"/>
        <v>0</v>
      </c>
      <c r="W31" s="89">
        <f t="shared" si="8"/>
        <v>0</v>
      </c>
      <c r="X31" s="89">
        <f t="shared" si="9"/>
        <v>0</v>
      </c>
      <c r="Y31" s="89">
        <f t="shared" si="10"/>
        <v>0</v>
      </c>
      <c r="Z31" s="89">
        <f t="shared" si="11"/>
        <v>0</v>
      </c>
      <c r="AA31" s="89">
        <f t="shared" si="12"/>
        <v>0</v>
      </c>
      <c r="AB31" s="89">
        <f t="shared" si="13"/>
        <v>0</v>
      </c>
      <c r="AC31" s="89">
        <f t="shared" si="14"/>
        <v>0</v>
      </c>
      <c r="AD31" s="89">
        <f t="shared" si="15"/>
        <v>0</v>
      </c>
      <c r="AE31" s="59">
        <f t="shared" si="2"/>
        <v>0</v>
      </c>
      <c r="AF31" s="131"/>
      <c r="AG31" s="98"/>
      <c r="AH31" s="131"/>
      <c r="AI31" s="131"/>
      <c r="AJ31" s="131"/>
      <c r="AK31" s="131"/>
      <c r="AL31" s="98"/>
    </row>
    <row r="32" spans="1:38" ht="30.95" customHeight="1" thickBot="1" x14ac:dyDescent="0.3">
      <c r="A32" s="92" t="s">
        <v>169</v>
      </c>
      <c r="B32" s="92" t="s">
        <v>184</v>
      </c>
      <c r="C32" s="92" t="s">
        <v>185</v>
      </c>
      <c r="D32" s="115" t="s">
        <v>186</v>
      </c>
      <c r="E32" s="114" t="s">
        <v>187</v>
      </c>
      <c r="F32" s="117" t="s">
        <v>317</v>
      </c>
      <c r="G32" s="62"/>
      <c r="H32" s="62"/>
      <c r="I32" s="62"/>
      <c r="J32" s="62"/>
      <c r="K32" s="62"/>
      <c r="L32" s="62"/>
      <c r="M32" s="62"/>
      <c r="N32" s="62"/>
      <c r="O32" s="62"/>
      <c r="P32" s="62"/>
      <c r="Q32" s="51">
        <f t="shared" si="3"/>
        <v>0</v>
      </c>
      <c r="R32" s="131"/>
      <c r="S32" s="55" t="s">
        <v>3</v>
      </c>
      <c r="T32" s="55">
        <f>'Conversion factors ES'!B18</f>
        <v>28</v>
      </c>
      <c r="U32" s="89">
        <f t="shared" si="16"/>
        <v>0</v>
      </c>
      <c r="V32" s="89">
        <f t="shared" si="7"/>
        <v>0</v>
      </c>
      <c r="W32" s="89">
        <f t="shared" si="8"/>
        <v>0</v>
      </c>
      <c r="X32" s="89">
        <f t="shared" si="9"/>
        <v>0</v>
      </c>
      <c r="Y32" s="89">
        <f t="shared" si="10"/>
        <v>0</v>
      </c>
      <c r="Z32" s="89">
        <f t="shared" si="11"/>
        <v>0</v>
      </c>
      <c r="AA32" s="89">
        <f t="shared" si="12"/>
        <v>0</v>
      </c>
      <c r="AB32" s="89">
        <f t="shared" si="13"/>
        <v>0</v>
      </c>
      <c r="AC32" s="89">
        <f t="shared" si="14"/>
        <v>0</v>
      </c>
      <c r="AD32" s="89">
        <f t="shared" si="15"/>
        <v>0</v>
      </c>
      <c r="AE32" s="59">
        <f t="shared" si="2"/>
        <v>0</v>
      </c>
      <c r="AF32" s="131"/>
      <c r="AG32" s="98"/>
      <c r="AH32" s="131"/>
      <c r="AI32" s="131"/>
      <c r="AJ32" s="131"/>
      <c r="AK32" s="131"/>
      <c r="AL32" s="98"/>
    </row>
    <row r="33" spans="1:38" ht="30.95" customHeight="1" thickBot="1" x14ac:dyDescent="0.3">
      <c r="A33" s="92" t="s">
        <v>169</v>
      </c>
      <c r="B33" s="92" t="s">
        <v>184</v>
      </c>
      <c r="C33" s="92" t="s">
        <v>188</v>
      </c>
      <c r="D33" s="115" t="s">
        <v>189</v>
      </c>
      <c r="E33" s="114" t="s">
        <v>190</v>
      </c>
      <c r="F33" s="117" t="s">
        <v>317</v>
      </c>
      <c r="G33" s="62"/>
      <c r="H33" s="62"/>
      <c r="I33" s="62"/>
      <c r="J33" s="62"/>
      <c r="K33" s="62"/>
      <c r="L33" s="62"/>
      <c r="M33" s="62"/>
      <c r="N33" s="62"/>
      <c r="O33" s="62"/>
      <c r="P33" s="62"/>
      <c r="Q33" s="51">
        <f t="shared" si="3"/>
        <v>0</v>
      </c>
      <c r="R33" s="131"/>
      <c r="S33" s="55" t="s">
        <v>3</v>
      </c>
      <c r="T33" s="55">
        <f>'Conversion factors ES'!B19</f>
        <v>265</v>
      </c>
      <c r="U33" s="89">
        <f t="shared" si="16"/>
        <v>0</v>
      </c>
      <c r="V33" s="89">
        <f t="shared" si="7"/>
        <v>0</v>
      </c>
      <c r="W33" s="89">
        <f t="shared" si="8"/>
        <v>0</v>
      </c>
      <c r="X33" s="89">
        <f t="shared" si="9"/>
        <v>0</v>
      </c>
      <c r="Y33" s="89">
        <f t="shared" si="10"/>
        <v>0</v>
      </c>
      <c r="Z33" s="89">
        <f t="shared" si="11"/>
        <v>0</v>
      </c>
      <c r="AA33" s="89">
        <f t="shared" si="12"/>
        <v>0</v>
      </c>
      <c r="AB33" s="89">
        <f t="shared" si="13"/>
        <v>0</v>
      </c>
      <c r="AC33" s="89">
        <f t="shared" si="14"/>
        <v>0</v>
      </c>
      <c r="AD33" s="89">
        <f t="shared" si="15"/>
        <v>0</v>
      </c>
      <c r="AE33" s="59">
        <f t="shared" si="2"/>
        <v>0</v>
      </c>
      <c r="AF33" s="131"/>
      <c r="AG33" s="98"/>
      <c r="AH33" s="131"/>
      <c r="AI33" s="131"/>
      <c r="AJ33" s="131"/>
      <c r="AK33" s="131"/>
      <c r="AL33" s="98"/>
    </row>
    <row r="34" spans="1:38" ht="30.95" customHeight="1" thickBot="1" x14ac:dyDescent="0.3">
      <c r="A34" s="92" t="s">
        <v>169</v>
      </c>
      <c r="B34" s="92" t="s">
        <v>184</v>
      </c>
      <c r="C34" s="92" t="s">
        <v>191</v>
      </c>
      <c r="D34" s="115" t="s">
        <v>192</v>
      </c>
      <c r="E34" s="97" t="s">
        <v>60</v>
      </c>
      <c r="F34" s="117" t="s">
        <v>317</v>
      </c>
      <c r="G34" s="62"/>
      <c r="H34" s="62"/>
      <c r="I34" s="62"/>
      <c r="J34" s="62"/>
      <c r="K34" s="62"/>
      <c r="L34" s="62"/>
      <c r="M34" s="62"/>
      <c r="N34" s="62"/>
      <c r="O34" s="62"/>
      <c r="P34" s="62"/>
      <c r="Q34" s="51">
        <f t="shared" si="3"/>
        <v>0</v>
      </c>
      <c r="R34" s="131"/>
      <c r="S34" s="55" t="s">
        <v>3</v>
      </c>
      <c r="T34" s="66"/>
      <c r="U34" s="89">
        <f t="shared" si="16"/>
        <v>0</v>
      </c>
      <c r="V34" s="89">
        <f t="shared" si="7"/>
        <v>0</v>
      </c>
      <c r="W34" s="89">
        <f t="shared" si="8"/>
        <v>0</v>
      </c>
      <c r="X34" s="89">
        <f t="shared" si="9"/>
        <v>0</v>
      </c>
      <c r="Y34" s="89">
        <f t="shared" si="10"/>
        <v>0</v>
      </c>
      <c r="Z34" s="89">
        <f t="shared" si="11"/>
        <v>0</v>
      </c>
      <c r="AA34" s="89">
        <f t="shared" si="12"/>
        <v>0</v>
      </c>
      <c r="AB34" s="89">
        <f t="shared" si="13"/>
        <v>0</v>
      </c>
      <c r="AC34" s="89">
        <f t="shared" si="14"/>
        <v>0</v>
      </c>
      <c r="AD34" s="89">
        <f t="shared" si="15"/>
        <v>0</v>
      </c>
      <c r="AE34" s="59">
        <f t="shared" si="2"/>
        <v>0</v>
      </c>
      <c r="AF34" s="131"/>
      <c r="AG34" s="98"/>
      <c r="AH34" s="131"/>
      <c r="AI34" s="131"/>
      <c r="AJ34" s="131"/>
      <c r="AK34" s="131"/>
      <c r="AL34" s="98"/>
    </row>
    <row r="36" spans="1:38" s="90" customFormat="1" x14ac:dyDescent="0.25">
      <c r="A36" s="122" t="s">
        <v>325</v>
      </c>
      <c r="D36" s="125"/>
    </row>
    <row r="37" spans="1:38" s="90" customFormat="1" ht="13.5" thickBot="1" x14ac:dyDescent="0.3"/>
    <row r="38" spans="1:38" s="111" customFormat="1" ht="47.45" customHeight="1" thickBot="1" x14ac:dyDescent="0.3">
      <c r="A38" s="2" t="s">
        <v>0</v>
      </c>
      <c r="B38" s="2" t="s">
        <v>56</v>
      </c>
      <c r="C38" s="8" t="s">
        <v>55</v>
      </c>
      <c r="D38" s="8" t="s">
        <v>7</v>
      </c>
      <c r="E38" s="2"/>
      <c r="F38" s="2" t="s">
        <v>202</v>
      </c>
      <c r="G38" s="2" t="s">
        <v>16</v>
      </c>
      <c r="H38" s="2" t="s">
        <v>17</v>
      </c>
      <c r="I38" s="2" t="s">
        <v>18</v>
      </c>
      <c r="J38" s="2" t="s">
        <v>19</v>
      </c>
      <c r="K38" s="2" t="s">
        <v>20</v>
      </c>
      <c r="L38" s="2" t="s">
        <v>21</v>
      </c>
      <c r="M38" s="2" t="s">
        <v>22</v>
      </c>
      <c r="N38" s="2" t="s">
        <v>23</v>
      </c>
      <c r="O38" s="2" t="s">
        <v>24</v>
      </c>
      <c r="P38" s="2" t="s">
        <v>25</v>
      </c>
      <c r="Q38" s="2"/>
      <c r="R38" s="41" t="s">
        <v>26</v>
      </c>
      <c r="S38" s="40"/>
      <c r="T38" s="40"/>
      <c r="U38" s="40"/>
      <c r="V38" s="40"/>
      <c r="W38" s="40"/>
      <c r="X38" s="40"/>
      <c r="Y38" s="40"/>
      <c r="Z38" s="40"/>
      <c r="AA38" s="40"/>
      <c r="AB38" s="40"/>
      <c r="AC38" s="40"/>
      <c r="AD38" s="40"/>
      <c r="AE38" s="40"/>
      <c r="AF38" s="2" t="s">
        <v>194</v>
      </c>
      <c r="AG38" s="2" t="s">
        <v>31</v>
      </c>
      <c r="AH38" s="2" t="s">
        <v>151</v>
      </c>
      <c r="AI38" s="2" t="s">
        <v>98</v>
      </c>
      <c r="AJ38" s="2" t="s">
        <v>99</v>
      </c>
      <c r="AK38" s="2" t="s">
        <v>152</v>
      </c>
      <c r="AL38" s="2" t="s">
        <v>40</v>
      </c>
    </row>
    <row r="39" spans="1:38" s="90" customFormat="1" ht="39" thickBot="1" x14ac:dyDescent="0.3">
      <c r="A39" s="4" t="s">
        <v>199</v>
      </c>
      <c r="B39" s="4" t="s">
        <v>199</v>
      </c>
      <c r="C39" s="39" t="s">
        <v>199</v>
      </c>
      <c r="D39" s="26" t="s">
        <v>307</v>
      </c>
      <c r="E39" s="32"/>
      <c r="F39" s="119" t="s">
        <v>308</v>
      </c>
      <c r="G39" s="134">
        <f xml:space="preserve"> 'Reference emissions ES'!F29</f>
        <v>25000</v>
      </c>
      <c r="H39" s="134">
        <f xml:space="preserve"> 'Reference emissions ES'!G29</f>
        <v>50000</v>
      </c>
      <c r="I39" s="134">
        <f xml:space="preserve"> 'Reference emissions ES'!H29</f>
        <v>50000</v>
      </c>
      <c r="J39" s="134">
        <f xml:space="preserve"> 'Reference emissions ES'!I29</f>
        <v>50000</v>
      </c>
      <c r="K39" s="134">
        <f xml:space="preserve"> 'Reference emissions ES'!J29</f>
        <v>50000</v>
      </c>
      <c r="L39" s="134">
        <f xml:space="preserve"> 'Reference emissions ES'!K29</f>
        <v>50000</v>
      </c>
      <c r="M39" s="134">
        <f xml:space="preserve"> 'Reference emissions ES'!L29</f>
        <v>50000</v>
      </c>
      <c r="N39" s="134">
        <f xml:space="preserve"> 'Reference emissions ES'!M29</f>
        <v>50000</v>
      </c>
      <c r="O39" s="134">
        <f xml:space="preserve"> 'Reference emissions ES'!N29</f>
        <v>50000</v>
      </c>
      <c r="P39" s="134">
        <f xml:space="preserve"> 'Reference emissions ES'!O29</f>
        <v>50000</v>
      </c>
      <c r="Q39" s="51">
        <f t="shared" ref="Q39" si="17">SUM(G39:P39)</f>
        <v>475000</v>
      </c>
      <c r="R39" s="7" t="s">
        <v>319</v>
      </c>
      <c r="S39" s="32"/>
      <c r="T39" s="32"/>
      <c r="U39" s="32"/>
      <c r="V39" s="32"/>
      <c r="W39" s="32"/>
      <c r="X39" s="32"/>
      <c r="Y39" s="32"/>
      <c r="Z39" s="32"/>
      <c r="AA39" s="32"/>
      <c r="AB39" s="32"/>
      <c r="AC39" s="32"/>
      <c r="AD39" s="32"/>
      <c r="AE39" s="32"/>
      <c r="AF39" s="7"/>
      <c r="AG39" s="6"/>
      <c r="AH39" s="7"/>
      <c r="AI39" s="7"/>
      <c r="AJ39" s="7"/>
      <c r="AK39" s="7"/>
      <c r="AL39" s="6" t="s">
        <v>30</v>
      </c>
    </row>
    <row r="40" spans="1:38" s="90" customFormat="1" ht="26.25" thickBot="1" x14ac:dyDescent="0.3">
      <c r="A40" s="4" t="s">
        <v>246</v>
      </c>
      <c r="B40" s="4" t="s">
        <v>246</v>
      </c>
      <c r="C40" s="4" t="s">
        <v>246</v>
      </c>
      <c r="D40" s="116" t="s">
        <v>305</v>
      </c>
      <c r="E40" s="32"/>
      <c r="F40" s="119" t="s">
        <v>309</v>
      </c>
      <c r="G40" s="134">
        <f>'Reference emissions ES'!F30</f>
        <v>5</v>
      </c>
      <c r="H40" s="134">
        <f>'Reference emissions ES'!G30</f>
        <v>5</v>
      </c>
      <c r="I40" s="134">
        <f>'Reference emissions ES'!H30</f>
        <v>5</v>
      </c>
      <c r="J40" s="134">
        <f>'Reference emissions ES'!I30</f>
        <v>5</v>
      </c>
      <c r="K40" s="134">
        <f>'Reference emissions ES'!J30</f>
        <v>5</v>
      </c>
      <c r="L40" s="134">
        <f>'Reference emissions ES'!K30</f>
        <v>5</v>
      </c>
      <c r="M40" s="134">
        <f>'Reference emissions ES'!L30</f>
        <v>5</v>
      </c>
      <c r="N40" s="134">
        <f>'Reference emissions ES'!M30</f>
        <v>5</v>
      </c>
      <c r="O40" s="134">
        <f>'Reference emissions ES'!N30</f>
        <v>5</v>
      </c>
      <c r="P40" s="134">
        <f>'Reference emissions ES'!O30</f>
        <v>5</v>
      </c>
      <c r="Q40" s="50"/>
      <c r="R40" s="7" t="s">
        <v>319</v>
      </c>
      <c r="S40" s="32"/>
      <c r="T40" s="32"/>
      <c r="U40" s="32"/>
      <c r="V40" s="32"/>
      <c r="W40" s="32"/>
      <c r="X40" s="32"/>
      <c r="Y40" s="32"/>
      <c r="Z40" s="32"/>
      <c r="AA40" s="32"/>
      <c r="AB40" s="32"/>
      <c r="AC40" s="32"/>
      <c r="AD40" s="32"/>
      <c r="AE40" s="32"/>
      <c r="AF40" s="7"/>
      <c r="AG40" s="6"/>
      <c r="AH40" s="7"/>
      <c r="AI40" s="7"/>
      <c r="AJ40" s="7"/>
      <c r="AK40" s="7"/>
      <c r="AL40" s="6"/>
    </row>
    <row r="41" spans="1:38" s="90" customFormat="1" ht="51.75" thickBot="1" x14ac:dyDescent="0.3">
      <c r="A41" s="4" t="s">
        <v>200</v>
      </c>
      <c r="B41" s="4" t="s">
        <v>200</v>
      </c>
      <c r="C41" s="39" t="s">
        <v>201</v>
      </c>
      <c r="D41" s="39" t="s">
        <v>318</v>
      </c>
      <c r="E41" s="32"/>
      <c r="F41" s="119" t="s">
        <v>78</v>
      </c>
      <c r="G41" s="134">
        <f xml:space="preserve"> 'Reference emissions ES'!F31</f>
        <v>0.75</v>
      </c>
      <c r="H41" s="134">
        <f xml:space="preserve"> 'Reference emissions ES'!G31</f>
        <v>0.75</v>
      </c>
      <c r="I41" s="134">
        <f xml:space="preserve"> 'Reference emissions ES'!H31</f>
        <v>0.75</v>
      </c>
      <c r="J41" s="134">
        <f xml:space="preserve"> 'Reference emissions ES'!I31</f>
        <v>0.75</v>
      </c>
      <c r="K41" s="134">
        <f xml:space="preserve"> 'Reference emissions ES'!J31</f>
        <v>0.75</v>
      </c>
      <c r="L41" s="134">
        <f xml:space="preserve"> 'Reference emissions ES'!K31</f>
        <v>0.75</v>
      </c>
      <c r="M41" s="134">
        <f xml:space="preserve"> 'Reference emissions ES'!L31</f>
        <v>0.75</v>
      </c>
      <c r="N41" s="134">
        <f xml:space="preserve"> 'Reference emissions ES'!M31</f>
        <v>0.75</v>
      </c>
      <c r="O41" s="134">
        <f xml:space="preserve"> 'Reference emissions ES'!N31</f>
        <v>0.75</v>
      </c>
      <c r="P41" s="134">
        <f xml:space="preserve"> 'Reference emissions ES'!O31</f>
        <v>0.75</v>
      </c>
      <c r="Q41" s="50"/>
      <c r="R41" s="7" t="s">
        <v>319</v>
      </c>
      <c r="S41" s="32"/>
      <c r="T41" s="32"/>
      <c r="U41" s="32"/>
      <c r="V41" s="32"/>
      <c r="W41" s="32"/>
      <c r="X41" s="32"/>
      <c r="Y41" s="32"/>
      <c r="Z41" s="32"/>
      <c r="AA41" s="32"/>
      <c r="AB41" s="32"/>
      <c r="AC41" s="32"/>
      <c r="AD41" s="32"/>
      <c r="AE41" s="32"/>
      <c r="AF41" s="7"/>
      <c r="AG41" s="6"/>
      <c r="AH41" s="7"/>
      <c r="AI41" s="7"/>
      <c r="AJ41" s="7"/>
      <c r="AK41" s="7"/>
      <c r="AL41" s="6" t="s">
        <v>30</v>
      </c>
    </row>
  </sheetData>
  <mergeCells count="4">
    <mergeCell ref="AF17:AL17"/>
    <mergeCell ref="AF18:AL18"/>
    <mergeCell ref="A17:R18"/>
    <mergeCell ref="S17:AE18"/>
  </mergeCells>
  <conditionalFormatting sqref="D11">
    <cfRule type="cellIs" dxfId="6" priority="1" operator="equal">
      <formula>"ERR"</formula>
    </cfRule>
    <cfRule type="cellIs" dxfId="5" priority="2" operator="equal">
      <formula>"OK"</formula>
    </cfRule>
  </conditionalFormatting>
  <dataValidations disablePrompts="1" count="4">
    <dataValidation type="list" allowBlank="1" showInputMessage="1" showErrorMessage="1" sqref="AG39:AG41 AJ21 AG23:AG34" xr:uid="{00000000-0002-0000-0400-000000000000}">
      <formula1>"Taken from data management platform,Internal control spreadsheet,Direct measurement,Estimated,Adoption of assumptions (please describe),Extrapolation (please describe),Sample (please describe),Other"</formula1>
    </dataValidation>
    <dataValidation type="list" allowBlank="1" showInputMessage="1" showErrorMessage="1" sqref="AL39:AL41 AL23:AL34" xr:uid="{00000000-0002-0000-0400-000001000000}">
      <formula1>"Primary Data,Third Party Data,Secondary Data - Calculated based on actual data,Secondary Data - Based on assumptions,Secondary Data - Extrapolation,Other evidence"</formula1>
    </dataValidation>
    <dataValidation type="list" allowBlank="1" showInputMessage="1" showErrorMessage="1" sqref="S21" xr:uid="{00000000-0002-0000-0400-000006000000}">
      <formula1>"Based on EU ETS benchmark documentation,Proposed by applicant"</formula1>
    </dataValidation>
    <dataValidation allowBlank="1" showInputMessage="1" showErrorMessage="1" error="Please insert a value between 0 and 1." sqref="F39:F41" xr:uid="{B31212FB-6351-4D4F-91C3-13331B9DB941}"/>
  </dataValidations>
  <pageMargins left="0.7" right="0.7" top="0.75" bottom="0.75" header="0.3" footer="0.3"/>
  <pageSetup paperSize="9" orientation="portrait" r:id="rId1"/>
  <ignoredErrors>
    <ignoredError sqref="B9" formula="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J28"/>
  <sheetViews>
    <sheetView workbookViewId="0"/>
  </sheetViews>
  <sheetFormatPr defaultColWidth="9.28515625" defaultRowHeight="17.25" customHeight="1" x14ac:dyDescent="0.25"/>
  <cols>
    <col min="1" max="1" width="14.85546875" style="125" bestFit="1" customWidth="1"/>
    <col min="2" max="2" width="17.28515625" style="125" bestFit="1" customWidth="1"/>
    <col min="3" max="3" width="18.5703125" style="90" customWidth="1"/>
    <col min="4" max="4" width="28.28515625" style="90" customWidth="1"/>
    <col min="5" max="5" width="77.5703125" style="90" customWidth="1"/>
    <col min="6" max="6" width="40.85546875" style="90" customWidth="1"/>
    <col min="7" max="7" width="20.7109375" style="90" customWidth="1"/>
    <col min="8" max="8" width="20.5703125" style="90" customWidth="1"/>
    <col min="9" max="9" width="20.7109375" style="90" customWidth="1"/>
    <col min="10" max="10" width="20.42578125" style="90" customWidth="1"/>
    <col min="11" max="16384" width="9.28515625" style="90"/>
  </cols>
  <sheetData>
    <row r="1" spans="1:10" ht="27.75" customHeight="1" thickBot="1" x14ac:dyDescent="0.3">
      <c r="G1" s="200" t="s">
        <v>155</v>
      </c>
      <c r="H1" s="201"/>
      <c r="I1" s="201"/>
      <c r="J1" s="202"/>
    </row>
    <row r="2" spans="1:10" ht="29.1" customHeight="1" thickBot="1" x14ac:dyDescent="0.3">
      <c r="A2" s="132" t="s">
        <v>5</v>
      </c>
      <c r="B2" s="133" t="s">
        <v>62</v>
      </c>
      <c r="C2" s="2" t="s">
        <v>6</v>
      </c>
      <c r="D2" s="2" t="s">
        <v>7</v>
      </c>
      <c r="E2" s="2" t="s">
        <v>8</v>
      </c>
      <c r="F2" s="2" t="s">
        <v>9</v>
      </c>
      <c r="G2" s="2" t="s">
        <v>144</v>
      </c>
      <c r="H2" s="2" t="s">
        <v>31</v>
      </c>
      <c r="I2" s="2" t="s">
        <v>29</v>
      </c>
      <c r="J2" s="2" t="s">
        <v>40</v>
      </c>
    </row>
    <row r="3" spans="1:10" ht="17.25" customHeight="1" thickBot="1" x14ac:dyDescent="0.3">
      <c r="A3" s="78" t="s">
        <v>156</v>
      </c>
      <c r="B3" s="82"/>
      <c r="C3" s="30"/>
      <c r="D3" s="30"/>
      <c r="E3" s="34"/>
      <c r="F3" s="35"/>
      <c r="G3" s="29"/>
      <c r="H3" s="29"/>
      <c r="I3" s="30"/>
      <c r="J3" s="126"/>
    </row>
    <row r="4" spans="1:10" s="127" customFormat="1" ht="41.25" customHeight="1" thickBot="1" x14ac:dyDescent="0.3">
      <c r="A4" s="75" t="s">
        <v>246</v>
      </c>
      <c r="B4" s="76">
        <v>5</v>
      </c>
      <c r="C4" s="77" t="s">
        <v>320</v>
      </c>
      <c r="D4" s="77" t="s">
        <v>247</v>
      </c>
      <c r="E4" s="72"/>
      <c r="F4" s="73"/>
      <c r="G4" s="74"/>
      <c r="H4" s="74"/>
      <c r="I4" s="74"/>
      <c r="J4" s="74"/>
    </row>
    <row r="5" spans="1:10" ht="41.25" customHeight="1" thickBot="1" x14ac:dyDescent="0.3">
      <c r="A5" s="75" t="s">
        <v>252</v>
      </c>
      <c r="B5" s="83">
        <v>0</v>
      </c>
      <c r="C5" s="3" t="s">
        <v>311</v>
      </c>
      <c r="D5" s="3" t="s">
        <v>113</v>
      </c>
      <c r="E5" s="46" t="s">
        <v>249</v>
      </c>
      <c r="F5" s="73"/>
      <c r="G5" s="31" t="s">
        <v>65</v>
      </c>
      <c r="H5" s="32"/>
      <c r="I5" s="33"/>
      <c r="J5" s="128"/>
    </row>
    <row r="6" spans="1:10" ht="45.75" thickBot="1" x14ac:dyDescent="0.3">
      <c r="A6" s="75" t="s">
        <v>253</v>
      </c>
      <c r="B6" s="120">
        <v>0.505</v>
      </c>
      <c r="C6" s="3" t="s">
        <v>311</v>
      </c>
      <c r="D6" s="3" t="s">
        <v>114</v>
      </c>
      <c r="E6" s="129" t="s">
        <v>335</v>
      </c>
      <c r="F6" s="73"/>
      <c r="G6" s="31"/>
      <c r="H6" s="32"/>
      <c r="I6" s="33"/>
      <c r="J6" s="128"/>
    </row>
    <row r="7" spans="1:10" ht="41.25" customHeight="1" thickBot="1" x14ac:dyDescent="0.3">
      <c r="A7" s="79" t="s">
        <v>254</v>
      </c>
      <c r="B7" s="83">
        <v>0</v>
      </c>
      <c r="C7" s="15" t="s">
        <v>109</v>
      </c>
      <c r="D7" s="46" t="s">
        <v>249</v>
      </c>
      <c r="E7" s="46" t="s">
        <v>249</v>
      </c>
      <c r="F7" s="73"/>
      <c r="G7" s="31" t="s">
        <v>65</v>
      </c>
      <c r="H7" s="32"/>
      <c r="I7" s="33"/>
      <c r="J7" s="128"/>
    </row>
    <row r="8" spans="1:10" ht="41.25" customHeight="1" thickBot="1" x14ac:dyDescent="0.3">
      <c r="A8" s="79" t="s">
        <v>255</v>
      </c>
      <c r="B8" s="84">
        <v>57</v>
      </c>
      <c r="C8" s="15" t="s">
        <v>109</v>
      </c>
      <c r="D8" s="16" t="s">
        <v>111</v>
      </c>
      <c r="E8" s="20" t="s">
        <v>197</v>
      </c>
      <c r="F8" s="73"/>
      <c r="G8" s="31" t="s">
        <v>65</v>
      </c>
      <c r="H8" s="32"/>
      <c r="I8" s="33"/>
      <c r="J8" s="128"/>
    </row>
    <row r="9" spans="1:10" ht="41.25" customHeight="1" thickBot="1" x14ac:dyDescent="0.3">
      <c r="A9" s="80" t="s">
        <v>256</v>
      </c>
      <c r="B9" s="83">
        <v>0</v>
      </c>
      <c r="C9" s="17" t="s">
        <v>110</v>
      </c>
      <c r="D9" s="46" t="s">
        <v>249</v>
      </c>
      <c r="E9" s="46" t="s">
        <v>249</v>
      </c>
      <c r="F9" s="73"/>
      <c r="G9" s="31" t="s">
        <v>65</v>
      </c>
      <c r="H9" s="32"/>
      <c r="I9" s="33"/>
      <c r="J9" s="128"/>
    </row>
    <row r="10" spans="1:10" ht="41.25" customHeight="1" thickBot="1" x14ac:dyDescent="0.3">
      <c r="A10" s="80" t="s">
        <v>257</v>
      </c>
      <c r="B10" s="83">
        <v>47.3</v>
      </c>
      <c r="C10" s="17" t="s">
        <v>110</v>
      </c>
      <c r="D10" s="17" t="s">
        <v>112</v>
      </c>
      <c r="E10" s="20" t="s">
        <v>197</v>
      </c>
      <c r="F10" s="73"/>
      <c r="G10" s="31" t="s">
        <v>65</v>
      </c>
      <c r="H10" s="32"/>
      <c r="I10" s="33"/>
      <c r="J10" s="128"/>
    </row>
    <row r="11" spans="1:10" ht="41.25" customHeight="1" thickBot="1" x14ac:dyDescent="0.3">
      <c r="A11" s="79" t="s">
        <v>258</v>
      </c>
      <c r="B11" s="83">
        <v>59.5</v>
      </c>
      <c r="C11" s="3" t="s">
        <v>11</v>
      </c>
      <c r="D11" s="3" t="s">
        <v>10</v>
      </c>
      <c r="E11" s="129" t="s">
        <v>250</v>
      </c>
      <c r="F11" s="11" t="s">
        <v>326</v>
      </c>
      <c r="G11" s="31" t="s">
        <v>65</v>
      </c>
      <c r="H11" s="32"/>
      <c r="I11" s="33"/>
      <c r="J11" s="128"/>
    </row>
    <row r="12" spans="1:10" ht="41.25" customHeight="1" thickBot="1" x14ac:dyDescent="0.3">
      <c r="A12" s="79" t="s">
        <v>259</v>
      </c>
      <c r="B12" s="83">
        <v>73.2</v>
      </c>
      <c r="C12" s="3" t="s">
        <v>13</v>
      </c>
      <c r="D12" s="3" t="s">
        <v>12</v>
      </c>
      <c r="E12" s="129" t="s">
        <v>250</v>
      </c>
      <c r="F12" s="11" t="s">
        <v>326</v>
      </c>
      <c r="G12" s="31" t="s">
        <v>65</v>
      </c>
      <c r="H12" s="32"/>
      <c r="I12" s="33"/>
      <c r="J12" s="128"/>
    </row>
    <row r="13" spans="1:10" ht="41.25" customHeight="1" thickBot="1" x14ac:dyDescent="0.3">
      <c r="A13" s="79" t="s">
        <v>260</v>
      </c>
      <c r="B13" s="83">
        <v>75.2</v>
      </c>
      <c r="C13" s="3" t="s">
        <v>13</v>
      </c>
      <c r="D13" s="3" t="s">
        <v>14</v>
      </c>
      <c r="E13" s="129" t="s">
        <v>250</v>
      </c>
      <c r="F13" s="11" t="s">
        <v>326</v>
      </c>
      <c r="G13" s="31" t="s">
        <v>65</v>
      </c>
      <c r="H13" s="32"/>
      <c r="I13" s="33"/>
      <c r="J13" s="128"/>
    </row>
    <row r="14" spans="1:10" ht="41.25" customHeight="1" thickBot="1" x14ac:dyDescent="0.3">
      <c r="A14" s="79" t="s">
        <v>261</v>
      </c>
      <c r="B14" s="84">
        <v>77.8</v>
      </c>
      <c r="C14" s="3" t="s">
        <v>13</v>
      </c>
      <c r="D14" s="3" t="s">
        <v>251</v>
      </c>
      <c r="E14" s="129" t="s">
        <v>250</v>
      </c>
      <c r="F14" s="11" t="s">
        <v>326</v>
      </c>
      <c r="G14" s="31"/>
      <c r="H14" s="32"/>
      <c r="I14" s="33"/>
      <c r="J14" s="128"/>
    </row>
    <row r="15" spans="1:10" ht="41.25" customHeight="1" thickBot="1" x14ac:dyDescent="0.3">
      <c r="A15" s="26" t="s">
        <v>262</v>
      </c>
      <c r="B15" s="83">
        <v>6.74</v>
      </c>
      <c r="C15" s="3" t="s">
        <v>78</v>
      </c>
      <c r="D15" s="26" t="s">
        <v>245</v>
      </c>
      <c r="E15" s="174" t="s">
        <v>400</v>
      </c>
      <c r="F15" s="11" t="s">
        <v>77</v>
      </c>
      <c r="G15" s="31" t="s">
        <v>65</v>
      </c>
      <c r="H15" s="32"/>
      <c r="I15" s="33"/>
      <c r="J15" s="128"/>
    </row>
    <row r="16" spans="1:10" ht="41.25" customHeight="1" thickBot="1" x14ac:dyDescent="0.3">
      <c r="A16" s="26" t="s">
        <v>263</v>
      </c>
      <c r="B16" s="83">
        <v>11.25</v>
      </c>
      <c r="C16" s="3" t="s">
        <v>78</v>
      </c>
      <c r="D16" s="26" t="s">
        <v>244</v>
      </c>
      <c r="E16" s="174" t="s">
        <v>400</v>
      </c>
      <c r="F16" s="11" t="s">
        <v>77</v>
      </c>
      <c r="G16" s="31" t="s">
        <v>65</v>
      </c>
      <c r="H16" s="32"/>
      <c r="I16" s="33"/>
      <c r="J16" s="128"/>
    </row>
    <row r="17" spans="1:10" ht="41.25" customHeight="1" thickBot="1" x14ac:dyDescent="0.3">
      <c r="A17" s="26" t="s">
        <v>264</v>
      </c>
      <c r="B17" s="83">
        <v>0.64</v>
      </c>
      <c r="C17" s="3" t="s">
        <v>78</v>
      </c>
      <c r="D17" s="26" t="s">
        <v>243</v>
      </c>
      <c r="E17" s="174" t="s">
        <v>400</v>
      </c>
      <c r="F17" s="11" t="s">
        <v>77</v>
      </c>
      <c r="G17" s="31" t="s">
        <v>65</v>
      </c>
      <c r="H17" s="32"/>
      <c r="I17" s="33"/>
      <c r="J17" s="128"/>
    </row>
    <row r="18" spans="1:10" ht="41.25" customHeight="1" thickBot="1" x14ac:dyDescent="0.3">
      <c r="A18" s="26" t="s">
        <v>265</v>
      </c>
      <c r="B18" s="83">
        <v>28</v>
      </c>
      <c r="C18" s="3" t="s">
        <v>58</v>
      </c>
      <c r="D18" s="26" t="s">
        <v>241</v>
      </c>
      <c r="E18" s="130" t="s">
        <v>57</v>
      </c>
      <c r="F18" s="11"/>
      <c r="G18" s="31" t="s">
        <v>65</v>
      </c>
      <c r="H18" s="32"/>
      <c r="I18" s="33"/>
      <c r="J18" s="128"/>
    </row>
    <row r="19" spans="1:10" ht="41.25" customHeight="1" thickBot="1" x14ac:dyDescent="0.3">
      <c r="A19" s="26" t="s">
        <v>266</v>
      </c>
      <c r="B19" s="83">
        <v>265</v>
      </c>
      <c r="C19" s="3" t="s">
        <v>58</v>
      </c>
      <c r="D19" s="26" t="s">
        <v>242</v>
      </c>
      <c r="E19" s="130" t="s">
        <v>57</v>
      </c>
      <c r="F19" s="11"/>
      <c r="G19" s="31" t="s">
        <v>65</v>
      </c>
      <c r="H19" s="32"/>
      <c r="I19" s="33"/>
      <c r="J19" s="128"/>
    </row>
    <row r="20" spans="1:10" ht="41.25" customHeight="1" thickBot="1" x14ac:dyDescent="0.3">
      <c r="A20" s="81" t="s">
        <v>267</v>
      </c>
      <c r="B20" s="84" t="s">
        <v>130</v>
      </c>
      <c r="C20" s="14" t="s">
        <v>127</v>
      </c>
      <c r="D20" s="14" t="s">
        <v>123</v>
      </c>
      <c r="E20" s="14" t="s">
        <v>121</v>
      </c>
      <c r="F20" s="11" t="s">
        <v>122</v>
      </c>
      <c r="G20" s="31" t="s">
        <v>65</v>
      </c>
      <c r="H20" s="32"/>
      <c r="I20" s="33"/>
      <c r="J20" s="128"/>
    </row>
    <row r="21" spans="1:10" ht="41.25" customHeight="1" thickBot="1" x14ac:dyDescent="0.3">
      <c r="A21" s="81" t="s">
        <v>268</v>
      </c>
      <c r="B21" s="84" t="s">
        <v>130</v>
      </c>
      <c r="C21" s="14" t="s">
        <v>128</v>
      </c>
      <c r="D21" s="14" t="s">
        <v>124</v>
      </c>
      <c r="E21" s="14" t="s">
        <v>121</v>
      </c>
      <c r="F21" s="11" t="s">
        <v>122</v>
      </c>
      <c r="G21" s="31" t="s">
        <v>65</v>
      </c>
      <c r="H21" s="32"/>
      <c r="I21" s="33"/>
      <c r="J21" s="128"/>
    </row>
    <row r="22" spans="1:10" ht="41.25" customHeight="1" thickBot="1" x14ac:dyDescent="0.3">
      <c r="A22" s="81" t="s">
        <v>269</v>
      </c>
      <c r="B22" s="84" t="s">
        <v>130</v>
      </c>
      <c r="C22" s="14" t="s">
        <v>129</v>
      </c>
      <c r="D22" s="14" t="s">
        <v>125</v>
      </c>
      <c r="E22" s="14" t="s">
        <v>121</v>
      </c>
      <c r="F22" s="11" t="s">
        <v>122</v>
      </c>
      <c r="G22" s="31" t="s">
        <v>65</v>
      </c>
      <c r="H22" s="32"/>
      <c r="I22" s="33"/>
      <c r="J22" s="128"/>
    </row>
    <row r="23" spans="1:10" ht="41.25" customHeight="1" thickBot="1" x14ac:dyDescent="0.3">
      <c r="A23" s="81" t="s">
        <v>270</v>
      </c>
      <c r="B23" s="84" t="s">
        <v>130</v>
      </c>
      <c r="C23" s="14" t="s">
        <v>127</v>
      </c>
      <c r="D23" s="14" t="s">
        <v>126</v>
      </c>
      <c r="E23" s="14" t="s">
        <v>121</v>
      </c>
      <c r="F23" s="11" t="s">
        <v>122</v>
      </c>
      <c r="G23" s="31" t="s">
        <v>65</v>
      </c>
      <c r="H23" s="32"/>
      <c r="I23" s="33"/>
      <c r="J23" s="128"/>
    </row>
    <row r="24" spans="1:10" ht="17.25" customHeight="1" thickBot="1" x14ac:dyDescent="0.3">
      <c r="A24" s="78" t="s">
        <v>154</v>
      </c>
      <c r="B24" s="82"/>
      <c r="C24" s="30"/>
      <c r="D24" s="30"/>
      <c r="E24" s="34"/>
      <c r="F24" s="35"/>
      <c r="G24" s="29"/>
      <c r="H24" s="29"/>
      <c r="I24" s="30"/>
      <c r="J24" s="126"/>
    </row>
    <row r="25" spans="1:10" ht="17.25" customHeight="1" thickBot="1" x14ac:dyDescent="0.3">
      <c r="A25" s="26"/>
      <c r="B25" s="85"/>
      <c r="C25" s="26"/>
      <c r="D25" s="19"/>
      <c r="E25" s="19"/>
      <c r="F25" s="36" t="s">
        <v>65</v>
      </c>
      <c r="G25" s="131"/>
      <c r="H25" s="98"/>
      <c r="I25" s="131"/>
      <c r="J25" s="98"/>
    </row>
    <row r="26" spans="1:10" ht="17.25" customHeight="1" thickBot="1" x14ac:dyDescent="0.3">
      <c r="A26" s="26"/>
      <c r="B26" s="85"/>
      <c r="C26" s="26"/>
      <c r="D26" s="19"/>
      <c r="E26" s="19"/>
      <c r="F26" s="36" t="s">
        <v>65</v>
      </c>
      <c r="G26" s="131"/>
      <c r="H26" s="98"/>
      <c r="I26" s="131"/>
      <c r="J26" s="98"/>
    </row>
    <row r="27" spans="1:10" ht="17.25" customHeight="1" thickBot="1" x14ac:dyDescent="0.3">
      <c r="A27" s="26"/>
      <c r="B27" s="85"/>
      <c r="C27" s="26"/>
      <c r="D27" s="19"/>
      <c r="E27" s="19"/>
      <c r="F27" s="36" t="s">
        <v>65</v>
      </c>
      <c r="G27" s="131"/>
      <c r="H27" s="98"/>
      <c r="I27" s="131"/>
      <c r="J27" s="98"/>
    </row>
    <row r="28" spans="1:10" ht="17.25" customHeight="1" thickBot="1" x14ac:dyDescent="0.3">
      <c r="A28" s="26"/>
      <c r="B28" s="85"/>
      <c r="C28" s="26"/>
      <c r="D28" s="19"/>
      <c r="E28" s="19"/>
      <c r="F28" s="36" t="s">
        <v>65</v>
      </c>
      <c r="G28" s="131"/>
      <c r="H28" s="98"/>
      <c r="I28" s="131"/>
      <c r="J28" s="98"/>
    </row>
  </sheetData>
  <mergeCells count="1">
    <mergeCell ref="G1:J1"/>
  </mergeCells>
  <dataValidations count="2">
    <dataValidation type="list" allowBlank="1" showInputMessage="1" showErrorMessage="1" sqref="J25:J28" xr:uid="{00000000-0002-0000-0500-000000000000}">
      <formula1>"Primary Data,Third Party Data,Secondary Data - Calculated based on actual data,Secondary Data - Based on assumptions,Secondary Data - Extrapolation,Other evidence"</formula1>
    </dataValidation>
    <dataValidation type="list" allowBlank="1" showInputMessage="1" showErrorMessage="1" sqref="H25:H28" xr:uid="{00000000-0002-0000-0500-000001000000}">
      <formula1>"Taken from data management platform,Internal control spreadsheet,Direct measurement,Estimated,Adoption of assumptions (please describe),Extrapolation (please describe),Sample (please describe),Other"</formula1>
    </dataValidation>
  </dataValidations>
  <hyperlinks>
    <hyperlink ref="E8" r:id="rId1" xr:uid="{00000000-0004-0000-0500-000004000000}"/>
    <hyperlink ref="E10" r:id="rId2" xr:uid="{00000000-0004-0000-0500-000007000000}"/>
    <hyperlink ref="E15" r:id="rId3" xr:uid="{6C78C142-BE83-4E68-BA9B-B53E509878E5}"/>
    <hyperlink ref="E16" r:id="rId4" xr:uid="{54442B51-E771-4E79-BDA1-2C343EA7C01C}"/>
    <hyperlink ref="E17" r:id="rId5" xr:uid="{0CAFC5AB-6DFB-4090-A8C0-00847FCE4831}"/>
  </hyperlinks>
  <pageMargins left="0.7" right="0.7" top="0.75" bottom="0.75" header="0.3" footer="0.3"/>
  <pageSetup paperSize="9" orientation="portrait" r:id="rId6"/>
  <drawing r:id="rId7"/>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dimension ref="A1:H30"/>
  <sheetViews>
    <sheetView zoomScaleNormal="100" workbookViewId="0"/>
  </sheetViews>
  <sheetFormatPr defaultColWidth="9.28515625" defaultRowHeight="15" x14ac:dyDescent="0.25"/>
  <cols>
    <col min="1" max="8" width="26.5703125" style="22" customWidth="1"/>
    <col min="9" max="16384" width="9.28515625" style="22"/>
  </cols>
  <sheetData>
    <row r="1" spans="1:8" x14ac:dyDescent="0.25">
      <c r="A1" s="21" t="s">
        <v>136</v>
      </c>
      <c r="B1" s="21"/>
      <c r="C1" s="21"/>
      <c r="D1" s="21"/>
      <c r="E1" s="21"/>
      <c r="F1" s="21"/>
      <c r="G1" s="21"/>
      <c r="H1" s="21"/>
    </row>
    <row r="2" spans="1:8" ht="31.5" customHeight="1" x14ac:dyDescent="0.25">
      <c r="A2" s="203" t="s">
        <v>137</v>
      </c>
      <c r="B2" s="203"/>
      <c r="C2" s="203"/>
      <c r="D2" s="203"/>
      <c r="E2" s="203"/>
      <c r="F2" s="203"/>
      <c r="G2" s="203"/>
      <c r="H2" s="203"/>
    </row>
    <row r="3" spans="1:8" ht="90.4" customHeight="1" x14ac:dyDescent="0.25">
      <c r="A3" s="204" t="s">
        <v>205</v>
      </c>
      <c r="B3" s="205"/>
      <c r="C3" s="205"/>
      <c r="D3" s="205"/>
      <c r="E3" s="205"/>
      <c r="F3" s="205"/>
      <c r="G3" s="205"/>
      <c r="H3" s="206"/>
    </row>
    <row r="4" spans="1:8" ht="75.95" customHeight="1" x14ac:dyDescent="0.25">
      <c r="A4" s="207" t="s">
        <v>138</v>
      </c>
      <c r="B4" s="208"/>
      <c r="C4" s="208"/>
      <c r="D4" s="208"/>
      <c r="E4" s="208"/>
      <c r="F4" s="208"/>
      <c r="G4" s="208"/>
      <c r="H4" s="209"/>
    </row>
    <row r="5" spans="1:8" x14ac:dyDescent="0.25">
      <c r="A5" s="23"/>
      <c r="B5" s="24"/>
      <c r="C5" s="24"/>
      <c r="D5" s="24"/>
      <c r="E5" s="24"/>
      <c r="F5" s="24"/>
      <c r="G5" s="24"/>
      <c r="H5" s="24"/>
    </row>
    <row r="6" spans="1:8" x14ac:dyDescent="0.25">
      <c r="A6" s="9" t="s">
        <v>139</v>
      </c>
      <c r="B6" s="9"/>
      <c r="C6" s="9"/>
      <c r="D6" s="9"/>
      <c r="E6" s="9"/>
      <c r="F6" s="9"/>
      <c r="G6" s="9"/>
      <c r="H6" s="9"/>
    </row>
    <row r="7" spans="1:8" ht="15.75" thickBot="1" x14ac:dyDescent="0.3"/>
    <row r="8" spans="1:8" ht="26.25" thickBot="1" x14ac:dyDescent="0.3">
      <c r="A8" s="1" t="s">
        <v>140</v>
      </c>
      <c r="B8" s="2" t="s">
        <v>62</v>
      </c>
      <c r="C8" s="2" t="s">
        <v>6</v>
      </c>
      <c r="D8" s="2" t="s">
        <v>7</v>
      </c>
      <c r="E8" s="2" t="s">
        <v>141</v>
      </c>
      <c r="F8" s="2" t="s">
        <v>142</v>
      </c>
      <c r="G8" s="12" t="s">
        <v>143</v>
      </c>
      <c r="H8" s="12" t="s">
        <v>144</v>
      </c>
    </row>
    <row r="9" spans="1:8" ht="77.25" thickBot="1" x14ac:dyDescent="0.3">
      <c r="A9" s="4" t="s">
        <v>403</v>
      </c>
      <c r="B9" s="5">
        <v>5</v>
      </c>
      <c r="C9" s="19" t="s">
        <v>411</v>
      </c>
      <c r="D9" s="184" t="s">
        <v>108</v>
      </c>
      <c r="E9" s="3" t="s">
        <v>408</v>
      </c>
      <c r="F9" s="19"/>
      <c r="G9" s="11"/>
      <c r="H9" s="10"/>
    </row>
    <row r="10" spans="1:8" ht="77.25" thickBot="1" x14ac:dyDescent="0.3">
      <c r="A10" s="4" t="s">
        <v>404</v>
      </c>
      <c r="B10" s="5">
        <v>10</v>
      </c>
      <c r="C10" s="19" t="s">
        <v>411</v>
      </c>
      <c r="D10" s="184" t="s">
        <v>101</v>
      </c>
      <c r="E10" s="3" t="s">
        <v>408</v>
      </c>
      <c r="F10" s="19"/>
      <c r="G10" s="11"/>
      <c r="H10" s="10"/>
    </row>
    <row r="11" spans="1:8" ht="77.25" thickBot="1" x14ac:dyDescent="0.3">
      <c r="A11" s="4" t="s">
        <v>402</v>
      </c>
      <c r="B11" s="5">
        <v>20</v>
      </c>
      <c r="C11" s="19" t="s">
        <v>412</v>
      </c>
      <c r="D11" s="184" t="s">
        <v>103</v>
      </c>
      <c r="E11" s="3" t="s">
        <v>408</v>
      </c>
      <c r="F11" s="19"/>
      <c r="G11" s="11"/>
      <c r="H11" s="10"/>
    </row>
    <row r="12" spans="1:8" ht="16.5" thickBot="1" x14ac:dyDescent="0.3">
      <c r="A12" s="86" t="s">
        <v>321</v>
      </c>
      <c r="B12" s="5" t="s">
        <v>3</v>
      </c>
      <c r="C12" s="19" t="s">
        <v>413</v>
      </c>
      <c r="D12" s="184" t="s">
        <v>104</v>
      </c>
      <c r="E12" s="19" t="s">
        <v>416</v>
      </c>
      <c r="F12" s="19"/>
      <c r="G12" s="11"/>
      <c r="H12" s="10"/>
    </row>
    <row r="13" spans="1:8" ht="16.5" thickBot="1" x14ac:dyDescent="0.3">
      <c r="A13" s="86" t="s">
        <v>322</v>
      </c>
      <c r="B13" s="5" t="s">
        <v>3</v>
      </c>
      <c r="C13" s="19" t="s">
        <v>414</v>
      </c>
      <c r="D13" s="184" t="s">
        <v>105</v>
      </c>
      <c r="E13" s="19" t="s">
        <v>416</v>
      </c>
      <c r="F13" s="19"/>
      <c r="G13" s="11"/>
      <c r="H13" s="10"/>
    </row>
    <row r="14" spans="1:8" ht="16.5" thickBot="1" x14ac:dyDescent="0.3">
      <c r="A14" s="86" t="s">
        <v>323</v>
      </c>
      <c r="B14" s="5" t="s">
        <v>3</v>
      </c>
      <c r="C14" s="19" t="s">
        <v>415</v>
      </c>
      <c r="D14" s="184" t="s">
        <v>106</v>
      </c>
      <c r="E14" s="19" t="s">
        <v>416</v>
      </c>
      <c r="F14" s="19"/>
      <c r="G14" s="11"/>
      <c r="H14" s="10"/>
    </row>
    <row r="15" spans="1:8" ht="77.25" thickBot="1" x14ac:dyDescent="0.3">
      <c r="A15" s="4" t="s">
        <v>107</v>
      </c>
      <c r="B15" s="180">
        <v>0.99</v>
      </c>
      <c r="C15" s="19" t="s">
        <v>3</v>
      </c>
      <c r="D15" s="3" t="s">
        <v>417</v>
      </c>
      <c r="E15" s="3" t="s">
        <v>408</v>
      </c>
      <c r="F15" s="19"/>
      <c r="G15" s="11"/>
      <c r="H15" s="10"/>
    </row>
    <row r="16" spans="1:8" ht="77.25" thickBot="1" x14ac:dyDescent="0.3">
      <c r="A16" s="4" t="s">
        <v>418</v>
      </c>
      <c r="B16" s="5">
        <v>183</v>
      </c>
      <c r="C16" s="4" t="s">
        <v>406</v>
      </c>
      <c r="D16" s="4" t="s">
        <v>405</v>
      </c>
      <c r="E16" s="3" t="s">
        <v>408</v>
      </c>
      <c r="F16" s="19"/>
      <c r="G16" s="11"/>
      <c r="H16" s="10"/>
    </row>
    <row r="17" spans="1:8" ht="77.25" thickBot="1" x14ac:dyDescent="0.3">
      <c r="A17" s="4" t="s">
        <v>199</v>
      </c>
      <c r="B17" s="177">
        <v>50000</v>
      </c>
      <c r="C17" s="4" t="s">
        <v>406</v>
      </c>
      <c r="D17" s="3" t="s">
        <v>407</v>
      </c>
      <c r="E17" s="3" t="s">
        <v>408</v>
      </c>
      <c r="F17" s="19"/>
      <c r="G17" s="11"/>
      <c r="H17" s="10"/>
    </row>
    <row r="18" spans="1:8" ht="131.25" thickBot="1" x14ac:dyDescent="0.3">
      <c r="A18" s="4" t="s">
        <v>200</v>
      </c>
      <c r="B18" s="178">
        <v>0.75</v>
      </c>
      <c r="C18" s="26" t="s">
        <v>3</v>
      </c>
      <c r="D18" s="3" t="s">
        <v>410</v>
      </c>
      <c r="E18" s="3" t="s">
        <v>409</v>
      </c>
      <c r="F18" s="19"/>
      <c r="G18" s="11"/>
      <c r="H18" s="10"/>
    </row>
    <row r="20" spans="1:8" x14ac:dyDescent="0.25">
      <c r="A20" s="9" t="s">
        <v>146</v>
      </c>
      <c r="B20" s="9"/>
      <c r="C20" s="9"/>
      <c r="D20" s="9"/>
      <c r="E20" s="9"/>
      <c r="F20" s="9"/>
    </row>
    <row r="21" spans="1:8" ht="15.75" thickBot="1" x14ac:dyDescent="0.3"/>
    <row r="22" spans="1:8" ht="26.25" thickBot="1" x14ac:dyDescent="0.3">
      <c r="A22" s="1" t="s">
        <v>140</v>
      </c>
      <c r="B22" s="2" t="s">
        <v>7</v>
      </c>
      <c r="C22" s="2" t="s">
        <v>141</v>
      </c>
      <c r="D22" s="2" t="s">
        <v>142</v>
      </c>
      <c r="E22" s="12" t="s">
        <v>143</v>
      </c>
      <c r="F22" s="12" t="s">
        <v>144</v>
      </c>
    </row>
    <row r="23" spans="1:8" ht="39" thickBot="1" x14ac:dyDescent="0.3">
      <c r="A23" s="25" t="s">
        <v>147</v>
      </c>
      <c r="B23" s="25" t="s">
        <v>148</v>
      </c>
      <c r="C23" s="25" t="s">
        <v>149</v>
      </c>
      <c r="D23" s="28" t="s">
        <v>150</v>
      </c>
      <c r="E23" s="25"/>
      <c r="F23" s="25"/>
    </row>
    <row r="24" spans="1:8" ht="15.75" thickBot="1" x14ac:dyDescent="0.3">
      <c r="A24" s="3"/>
      <c r="B24" s="19"/>
      <c r="C24" s="19"/>
      <c r="D24" s="19"/>
      <c r="E24" s="10"/>
      <c r="F24" s="10"/>
    </row>
    <row r="25" spans="1:8" ht="15.75" thickBot="1" x14ac:dyDescent="0.3">
      <c r="A25" s="3"/>
      <c r="B25" s="19"/>
      <c r="C25" s="19"/>
      <c r="D25" s="19"/>
      <c r="E25" s="10"/>
      <c r="F25" s="10"/>
    </row>
    <row r="26" spans="1:8" ht="15.75" thickBot="1" x14ac:dyDescent="0.3">
      <c r="A26" s="3"/>
      <c r="B26" s="19"/>
      <c r="C26" s="19"/>
      <c r="D26" s="19"/>
      <c r="E26" s="10"/>
      <c r="F26" s="10"/>
    </row>
    <row r="27" spans="1:8" ht="15.75" thickBot="1" x14ac:dyDescent="0.3">
      <c r="A27" s="3"/>
      <c r="B27" s="19"/>
      <c r="C27" s="19"/>
      <c r="D27" s="19"/>
      <c r="E27" s="10"/>
      <c r="F27" s="10"/>
    </row>
    <row r="28" spans="1:8" ht="15.75" thickBot="1" x14ac:dyDescent="0.3">
      <c r="A28" s="3"/>
      <c r="B28" s="19"/>
      <c r="C28" s="19"/>
      <c r="D28" s="19"/>
      <c r="E28" s="10"/>
      <c r="F28" s="10"/>
    </row>
    <row r="29" spans="1:8" ht="15.75" thickBot="1" x14ac:dyDescent="0.3">
      <c r="A29" s="3"/>
      <c r="B29" s="19"/>
      <c r="C29" s="19"/>
      <c r="D29" s="19"/>
      <c r="E29" s="10"/>
      <c r="F29" s="10"/>
    </row>
    <row r="30" spans="1:8" x14ac:dyDescent="0.25">
      <c r="A30" s="27" t="s">
        <v>145</v>
      </c>
    </row>
  </sheetData>
  <mergeCells count="3">
    <mergeCell ref="A2:H2"/>
    <mergeCell ref="A3:H3"/>
    <mergeCell ref="A4:H4"/>
  </mergeCells>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A9FEBF-A273-42FB-ACAD-9867BC4CB76B}">
  <sheetPr codeName="Sheet10">
    <tabColor theme="9" tint="0.59999389629810485"/>
  </sheetPr>
  <dimension ref="A1:O13"/>
  <sheetViews>
    <sheetView workbookViewId="0"/>
  </sheetViews>
  <sheetFormatPr defaultColWidth="9.140625" defaultRowHeight="15" x14ac:dyDescent="0.25"/>
  <cols>
    <col min="1" max="1" width="48.85546875" style="46" customWidth="1"/>
    <col min="2" max="2" width="13.5703125" style="158" customWidth="1"/>
    <col min="3" max="3" width="10.42578125" style="158" customWidth="1"/>
    <col min="4" max="4" width="40.85546875" style="46" customWidth="1"/>
    <col min="5" max="5" width="30.7109375" style="46" customWidth="1"/>
    <col min="6" max="6" width="10.5703125" style="158" customWidth="1"/>
    <col min="7" max="15" width="10.5703125" customWidth="1"/>
  </cols>
  <sheetData>
    <row r="1" spans="1:15" x14ac:dyDescent="0.25">
      <c r="A1" s="137" t="s">
        <v>206</v>
      </c>
      <c r="B1" s="138" t="s">
        <v>207</v>
      </c>
      <c r="C1" s="138"/>
      <c r="D1" s="139"/>
      <c r="E1" s="139" t="s">
        <v>207</v>
      </c>
      <c r="F1" s="140" t="s">
        <v>207</v>
      </c>
      <c r="G1" s="70" t="s">
        <v>207</v>
      </c>
      <c r="H1" s="70" t="s">
        <v>207</v>
      </c>
      <c r="I1" s="68" t="s">
        <v>207</v>
      </c>
      <c r="J1" s="68" t="s">
        <v>207</v>
      </c>
      <c r="K1" s="68" t="s">
        <v>207</v>
      </c>
      <c r="L1" s="68" t="s">
        <v>207</v>
      </c>
      <c r="M1" s="68" t="s">
        <v>207</v>
      </c>
      <c r="N1" s="68" t="s">
        <v>207</v>
      </c>
      <c r="O1" s="68" t="s">
        <v>207</v>
      </c>
    </row>
    <row r="2" spans="1:15" x14ac:dyDescent="0.25">
      <c r="A2" s="141"/>
      <c r="B2" s="142" t="s">
        <v>207</v>
      </c>
      <c r="C2" s="142"/>
      <c r="D2" s="141"/>
      <c r="E2" s="141" t="s">
        <v>207</v>
      </c>
      <c r="F2" s="143" t="s">
        <v>207</v>
      </c>
      <c r="G2" s="68" t="s">
        <v>207</v>
      </c>
      <c r="H2" s="68" t="s">
        <v>207</v>
      </c>
      <c r="I2" s="68" t="s">
        <v>207</v>
      </c>
      <c r="J2" s="68" t="s">
        <v>207</v>
      </c>
      <c r="K2" s="68" t="s">
        <v>207</v>
      </c>
      <c r="L2" s="68" t="s">
        <v>207</v>
      </c>
      <c r="M2" s="68" t="s">
        <v>207</v>
      </c>
      <c r="N2" s="68" t="s">
        <v>207</v>
      </c>
      <c r="O2" s="68" t="s">
        <v>207</v>
      </c>
    </row>
    <row r="3" spans="1:15" x14ac:dyDescent="0.25">
      <c r="A3" s="144" t="s">
        <v>340</v>
      </c>
      <c r="B3" s="145"/>
      <c r="C3" s="145"/>
      <c r="D3" s="146"/>
      <c r="E3" s="146"/>
      <c r="F3" s="147"/>
      <c r="G3" s="135"/>
      <c r="H3" s="135"/>
      <c r="I3" s="135"/>
      <c r="J3" s="135"/>
      <c r="K3" s="135"/>
      <c r="L3" s="135"/>
      <c r="M3" s="135"/>
      <c r="N3" s="135"/>
      <c r="O3" s="135"/>
    </row>
    <row r="4" spans="1:15" x14ac:dyDescent="0.25">
      <c r="A4" s="144" t="s">
        <v>339</v>
      </c>
      <c r="B4" s="145"/>
      <c r="C4" s="145"/>
      <c r="D4" s="146"/>
      <c r="E4" s="146"/>
      <c r="F4" s="147"/>
      <c r="G4" s="135"/>
      <c r="H4" s="135"/>
      <c r="I4" s="135"/>
      <c r="J4" s="135"/>
      <c r="K4" s="135"/>
      <c r="L4" s="135"/>
      <c r="M4" s="135"/>
      <c r="N4" s="135"/>
      <c r="O4" s="135"/>
    </row>
    <row r="5" spans="1:15" x14ac:dyDescent="0.25">
      <c r="A5" s="148" t="s">
        <v>338</v>
      </c>
      <c r="B5" s="145"/>
      <c r="C5" s="145"/>
      <c r="D5" s="146"/>
      <c r="E5" s="146"/>
      <c r="F5" s="147"/>
      <c r="G5" s="135"/>
      <c r="H5" s="135"/>
      <c r="I5" s="135"/>
      <c r="J5" s="135"/>
      <c r="K5" s="135"/>
      <c r="L5" s="135"/>
      <c r="M5" s="135"/>
      <c r="N5" s="135"/>
      <c r="O5" s="135"/>
    </row>
    <row r="6" spans="1:15" ht="15.75" thickBot="1" x14ac:dyDescent="0.3">
      <c r="A6" s="146"/>
      <c r="B6" s="145"/>
      <c r="C6" s="145"/>
      <c r="D6" s="146"/>
      <c r="E6" s="146"/>
      <c r="F6" s="147"/>
      <c r="G6" s="135"/>
      <c r="H6" s="135"/>
      <c r="I6" s="135"/>
      <c r="J6" s="135"/>
      <c r="K6" s="135"/>
      <c r="L6" s="135"/>
      <c r="M6" s="135"/>
      <c r="N6" s="135"/>
      <c r="O6" s="135"/>
    </row>
    <row r="7" spans="1:15" ht="15.75" thickBot="1" x14ac:dyDescent="0.3">
      <c r="A7" s="149" t="s">
        <v>371</v>
      </c>
      <c r="B7" s="150" t="s">
        <v>153</v>
      </c>
      <c r="C7" s="47" t="s">
        <v>15</v>
      </c>
      <c r="D7" s="47" t="s">
        <v>289</v>
      </c>
      <c r="E7" s="47" t="s">
        <v>292</v>
      </c>
      <c r="F7" s="143" t="s">
        <v>207</v>
      </c>
      <c r="G7" s="68" t="s">
        <v>207</v>
      </c>
      <c r="H7" s="68" t="s">
        <v>207</v>
      </c>
      <c r="I7" s="68" t="s">
        <v>207</v>
      </c>
      <c r="J7" s="68" t="s">
        <v>207</v>
      </c>
      <c r="K7" s="68" t="s">
        <v>207</v>
      </c>
      <c r="L7" s="68" t="s">
        <v>207</v>
      </c>
      <c r="M7" s="68" t="s">
        <v>207</v>
      </c>
      <c r="N7" s="68" t="s">
        <v>207</v>
      </c>
      <c r="O7" s="68" t="s">
        <v>207</v>
      </c>
    </row>
    <row r="8" spans="1:15" ht="36.75" thickBot="1" x14ac:dyDescent="0.3">
      <c r="A8" s="151" t="s">
        <v>394</v>
      </c>
      <c r="B8" s="95"/>
      <c r="C8" s="153" t="s">
        <v>372</v>
      </c>
      <c r="D8" s="94" t="s">
        <v>392</v>
      </c>
      <c r="E8" s="93"/>
      <c r="F8" s="93"/>
      <c r="G8" s="68" t="s">
        <v>207</v>
      </c>
      <c r="H8" s="68" t="s">
        <v>207</v>
      </c>
      <c r="I8" s="68" t="s">
        <v>207</v>
      </c>
      <c r="J8" s="68" t="s">
        <v>207</v>
      </c>
      <c r="K8" s="68" t="s">
        <v>207</v>
      </c>
      <c r="L8" s="68" t="s">
        <v>207</v>
      </c>
      <c r="M8" s="68" t="s">
        <v>207</v>
      </c>
      <c r="N8" s="68" t="s">
        <v>207</v>
      </c>
      <c r="O8" s="68" t="s">
        <v>207</v>
      </c>
    </row>
    <row r="9" spans="1:15" ht="36.75" thickBot="1" x14ac:dyDescent="0.3">
      <c r="A9" s="151" t="s">
        <v>373</v>
      </c>
      <c r="B9" s="95"/>
      <c r="C9" s="153" t="s">
        <v>372</v>
      </c>
      <c r="D9" s="94" t="s">
        <v>393</v>
      </c>
      <c r="E9" s="93"/>
      <c r="F9" s="88"/>
      <c r="G9" s="68"/>
      <c r="H9" s="68"/>
      <c r="I9" s="68"/>
      <c r="J9" s="68"/>
      <c r="K9" s="68"/>
      <c r="L9" s="68"/>
      <c r="M9" s="68"/>
      <c r="N9" s="68"/>
      <c r="O9" s="68"/>
    </row>
    <row r="10" spans="1:15" ht="60.75" thickBot="1" x14ac:dyDescent="0.3">
      <c r="A10" s="154" t="s">
        <v>395</v>
      </c>
      <c r="B10" s="162">
        <f xml:space="preserve"> Summary!E21 - Summary!G21 - B8 - B9</f>
        <v>0</v>
      </c>
      <c r="C10" s="153" t="s">
        <v>372</v>
      </c>
      <c r="D10" s="94" t="s">
        <v>374</v>
      </c>
      <c r="E10" s="93"/>
      <c r="F10" s="88"/>
      <c r="G10" s="68"/>
      <c r="H10" s="68"/>
      <c r="I10" s="68"/>
      <c r="J10" s="68"/>
      <c r="K10" s="68"/>
      <c r="L10" s="68"/>
      <c r="M10" s="68"/>
      <c r="N10" s="68"/>
      <c r="O10" s="68"/>
    </row>
    <row r="11" spans="1:15" ht="29.25" thickBot="1" x14ac:dyDescent="0.3">
      <c r="A11" s="155" t="s">
        <v>396</v>
      </c>
      <c r="B11" s="152">
        <f xml:space="preserve"> Summary!A21 + B8</f>
        <v>3494919.077042677</v>
      </c>
      <c r="C11" s="153" t="s">
        <v>372</v>
      </c>
      <c r="D11" s="94" t="s">
        <v>375</v>
      </c>
      <c r="E11" s="93"/>
      <c r="F11" s="88"/>
    </row>
    <row r="12" spans="1:15" ht="15.75" thickBot="1" x14ac:dyDescent="0.3">
      <c r="A12" s="156" t="s">
        <v>337</v>
      </c>
      <c r="B12" s="163">
        <f xml:space="preserve"> IF(B11&lt;=0,0,IF(AND(Summary!E28&lt;=0,B10&gt;=0),100%,IF(AND(Summary!E28&lt;=0,B10&lt;0),200%,B11/Summary!E28)))</f>
        <v>1</v>
      </c>
      <c r="C12" s="153" t="s">
        <v>78</v>
      </c>
      <c r="D12" s="94" t="s">
        <v>375</v>
      </c>
      <c r="E12" s="93"/>
      <c r="F12" s="88"/>
    </row>
    <row r="13" spans="1:15" x14ac:dyDescent="0.25">
      <c r="A13" s="157"/>
    </row>
  </sheetData>
  <conditionalFormatting sqref="B12">
    <cfRule type="cellIs" dxfId="4" priority="4" operator="equal">
      <formula>"No net carbon removals"</formula>
    </cfRule>
    <cfRule type="containsText" dxfId="3" priority="5" operator="containsText" text="ERR">
      <formula>NOT(ISERROR(SEARCH("ERR",B12)))</formula>
    </cfRule>
  </conditionalFormatting>
  <conditionalFormatting sqref="F9:F12">
    <cfRule type="cellIs" dxfId="2" priority="2" operator="equal">
      <formula>"ERR"</formula>
    </cfRule>
    <cfRule type="cellIs" dxfId="1" priority="3" operator="equal">
      <formula>"OK"</formula>
    </cfRule>
  </conditionalFormatting>
  <conditionalFormatting sqref="F10:F12">
    <cfRule type="containsText" dxfId="0" priority="1" operator="containsText" text="No net carbon removals">
      <formula>NOT(ISERROR(SEARCH("No net carbon removals",F10)))</formula>
    </cfRule>
  </conditionalFormatting>
  <pageMargins left="0.7" right="0.7" top="0.75" bottom="0.75" header="0.3" footer="0.3"/>
  <pageSetup paperSize="9" orientation="portrait" verticalDpi="30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5"/>
  <dimension ref="A1:C4"/>
  <sheetViews>
    <sheetView workbookViewId="0">
      <selection sqref="A1:C1"/>
    </sheetView>
  </sheetViews>
  <sheetFormatPr defaultColWidth="9.140625" defaultRowHeight="15" x14ac:dyDescent="0.25"/>
  <cols>
    <col min="1" max="1" width="13.85546875" customWidth="1"/>
    <col min="2" max="2" width="30.140625" customWidth="1"/>
    <col min="3" max="3" width="69.7109375" customWidth="1"/>
  </cols>
  <sheetData>
    <row r="1" spans="1:3" ht="14.1" customHeight="1" x14ac:dyDescent="0.25">
      <c r="A1" s="210" t="s">
        <v>131</v>
      </c>
      <c r="B1" s="210"/>
      <c r="C1" s="210"/>
    </row>
    <row r="2" spans="1:3" x14ac:dyDescent="0.25">
      <c r="A2" s="37" t="s">
        <v>132</v>
      </c>
      <c r="B2" s="37" t="s">
        <v>133</v>
      </c>
      <c r="C2" s="37" t="s">
        <v>134</v>
      </c>
    </row>
    <row r="3" spans="1:3" x14ac:dyDescent="0.25">
      <c r="A3" s="38" t="s">
        <v>424</v>
      </c>
      <c r="B3" s="185" t="s">
        <v>240</v>
      </c>
      <c r="C3" s="67" t="s">
        <v>135</v>
      </c>
    </row>
    <row r="4" spans="1:3" ht="56.25" x14ac:dyDescent="0.25">
      <c r="A4" s="38" t="s">
        <v>423</v>
      </c>
      <c r="B4" s="38" t="s">
        <v>401</v>
      </c>
      <c r="C4" s="67" t="s">
        <v>425</v>
      </c>
    </row>
  </sheetData>
  <mergeCells count="1">
    <mergeCell ref="A1:C1"/>
  </mergeCells>
  <pageMargins left="0.7" right="0.7" top="0.75" bottom="0.75" header="0.3" footer="0.3"/>
  <pageSetup paperSize="9"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Order1 xmlns="084a5cd8-1559-4e94-ac72-b94fb9abc19e">5</Order1>
    <DocComments xmlns="084a5cd8-1559-4e94-ac72-b94fb9abc19e">Application Form Annex to be available in SEP.</DocComments>
    <DocPublversion xmlns="084a5cd8-1559-4e94-ac72-b94fb9abc19e" xsi:nil="true"/>
    <s86b xmlns="58f75e61-ed07-41d3-a804-02f248e1fac3" xsi:nil="true"/>
    <DocInternalExternal xmlns="084a5cd8-1559-4e94-ac72-b94fb9abc19e">Internal &amp; external</DocInternalExternal>
    <ProgrCategory xmlns="084a5cd8-1559-4e94-ac72-b94fb9abc19e">3. Customised reports &amp; forms</ProgrCategory>
    <ProgrGroup xmlns="084a5cd8-1559-4e94-ac72-b94fb9abc19e">10 INNOVFUND</ProgrGroup>
    <DocStatus xmlns="084a5cd8-1559-4e94-ac72-b94fb9abc19e">Ready</DocStatus>
    <DocPublDestination xmlns="084a5cd8-1559-4e94-ac72-b94fb9abc19e" xsi:nil="true"/>
    <DocPublProtocol xmlns="084a5cd8-1559-4e94-ac72-b94fb9abc19e">TPL2-2 Programme tpl - Application forms, etc</DocPublProtocol>
    <DocOfficerComments xmlns="084a5cd8-1559-4e94-ac72-b94fb9abc19e" xsi:nil="true"/>
    <DocPublDate xmlns="084a5cd8-1559-4e94-ac72-b94fb9abc19e" xsi:nil="true"/>
    <ITcomments xmlns="084a5cd8-1559-4e94-ac72-b94fb9abc19e" xsi:nil="true"/>
    <ITstatus xmlns="084a5cd8-1559-4e94-ac72-b94fb9abc19e" xsi:nil="true"/>
  </documentManagement>
</p:properties>
</file>

<file path=customXml/item2.xml><?xml version="1.0" encoding="utf-8"?>
<ct:contentTypeSchema xmlns:ct="http://schemas.microsoft.com/office/2006/metadata/contentType" xmlns:ma="http://schemas.microsoft.com/office/2006/metadata/properties/metaAttributes" ct:_="" ma:_="" ma:contentTypeName="EC Document" ma:contentTypeID="0x010100258AA79CEB83498886A3A086811232500015D68561EDF2314DA91E1210E4D82B5C" ma:contentTypeVersion="39" ma:contentTypeDescription="Create a new document in this library." ma:contentTypeScope="" ma:versionID="ad40b37cd03bf1245cd45f00d52a16ab">
  <xsd:schema xmlns:xsd="http://www.w3.org/2001/XMLSchema" xmlns:xs="http://www.w3.org/2001/XMLSchema" xmlns:p="http://schemas.microsoft.com/office/2006/metadata/properties" xmlns:ns2="084a5cd8-1559-4e94-ac72-b94fb9abc19e" xmlns:ns3="58f75e61-ed07-41d3-a804-02f248e1fac3" targetNamespace="http://schemas.microsoft.com/office/2006/metadata/properties" ma:root="true" ma:fieldsID="2f7b0d48c5fb32656b63a66ccf0ce86c" ns2:_="" ns3:_="">
    <xsd:import namespace="084a5cd8-1559-4e94-ac72-b94fb9abc19e"/>
    <xsd:import namespace="58f75e61-ed07-41d3-a804-02f248e1fac3"/>
    <xsd:element name="properties">
      <xsd:complexType>
        <xsd:sequence>
          <xsd:element name="documentManagement">
            <xsd:complexType>
              <xsd:all>
                <xsd:element ref="ns2:ProgrGroup" minOccurs="0"/>
                <xsd:element ref="ns2:ProgrCategory" minOccurs="0"/>
                <xsd:element ref="ns2:Order1" minOccurs="0"/>
                <xsd:element ref="ns2:DocComments" minOccurs="0"/>
                <xsd:element ref="ns2:DocOfficerComments" minOccurs="0"/>
                <xsd:element ref="ns2:DocStatus" minOccurs="0"/>
                <xsd:element ref="ns2:DocPublProtocol" minOccurs="0"/>
                <xsd:element ref="ns2:DocInternalExternal" minOccurs="0"/>
                <xsd:element ref="ns2:DocPublDestination" minOccurs="0"/>
                <xsd:element ref="ns2:DocPublDate" minOccurs="0"/>
                <xsd:element ref="ns2:DocPublversion" minOccurs="0"/>
                <xsd:element ref="ns2:ITcomments" minOccurs="0"/>
                <xsd:element ref="ns2:ITstatus" minOccurs="0"/>
                <xsd:element ref="ns3:s86b"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84a5cd8-1559-4e94-ac72-b94fb9abc19e" elementFormDefault="qualified">
    <xsd:import namespace="http://schemas.microsoft.com/office/2006/documentManagement/types"/>
    <xsd:import namespace="http://schemas.microsoft.com/office/infopath/2007/PartnerControls"/>
    <xsd:element name="ProgrGroup" ma:index="1" nillable="true" ma:displayName="Programme Docs Group" ma:description="Needed for MGAs &amp; Programme Documents (MFF 2021-2027)" ma:format="Dropdown" ma:internalName="ProgrGroup">
      <xsd:simpleType>
        <xsd:union memberTypes="dms:Text">
          <xsd:simpleType>
            <xsd:restriction base="dms:Choice">
              <xsd:enumeration value="00 CORPORATE MASTERFILES"/>
              <xsd:enumeration value="00 HEALTHCHECKS"/>
              <xsd:enumeration value="01 HORIZON and EURATOM"/>
              <xsd:enumeration value="02 RFCS"/>
              <xsd:enumeration value="03 DIGITAL EUROPE (DEP)"/>
              <xsd:enumeration value="04 DEFENCE (EDF, ASAP and EDIRPA)"/>
              <xsd:enumeration value="05 SPACE"/>
              <xsd:enumeration value="06 CEF"/>
              <xsd:enumeration value="07 I3"/>
              <xsd:enumeration value="07a ERDF-TA"/>
              <xsd:enumeration value="08 IMREG"/>
              <xsd:enumeration value="09 LIFE"/>
              <xsd:enumeration value="10 INNOVFUND"/>
              <xsd:enumeration value="11 RENEWFM"/>
              <xsd:enumeration value="11a JTM"/>
              <xsd:enumeration value="12 EMFAF"/>
              <xsd:enumeration value="13 AGRIP"/>
              <xsd:enumeration value="14 IMCAP"/>
              <xsd:enumeration value="15 SINGLE MARKET (SMP)"/>
              <xsd:enumeration value="16 ERASMUS"/>
              <xsd:enumeration value="17 CREATIVE EUROPE"/>
              <xsd:enumeration value="18 EUROPEAN SOLIDARITY CORPS (ESC)"/>
              <xsd:enumeration value="19 CERV"/>
              <xsd:enumeration value="20 JUSTICE"/>
              <xsd:enumeration value="21 ESF and SOCPL"/>
              <xsd:enumeration value="22 EU4HEALTH"/>
              <xsd:enumeration value="23 AMIF, ISF and BMVI"/>
              <xsd:enumeration value="24 EU ANTI-FRAUD"/>
              <xsd:enumeration value="25 CUSTOMS and FISCALIS"/>
              <xsd:enumeration value="26 CCEI"/>
              <xsd:enumeration value="27 PERICLES"/>
              <xsd:enumeration value="28 TECHNICAL SUPPORT (TSI)"/>
              <xsd:enumeration value="29 UCPM"/>
              <xsd:enumeration value="30 HUMANITARIAN AID"/>
              <xsd:enumeration value="31 RELEX"/>
              <xsd:enumeration value="41 EUROPE DIRECT"/>
              <xsd:enumeration value="41 EUROPOL"/>
              <xsd:enumeration value="41 PPPA"/>
            </xsd:restriction>
          </xsd:simpleType>
        </xsd:union>
      </xsd:simpleType>
    </xsd:element>
    <xsd:element name="ProgrCategory" ma:index="2" nillable="true" ma:displayName="Programme Docs Category" ma:description="Needed for MGAs &amp; Programme Documents (MFF 2021-2027)" ma:format="Dropdown" ma:internalName="ProgrCategory">
      <xsd:simpleType>
        <xsd:union memberTypes="dms:Text">
          <xsd:simpleType>
            <xsd:restriction base="dms:Choice">
              <xsd:enumeration value="1. MGAs"/>
              <xsd:enumeration value="2. Programme guidance"/>
              <xsd:enumeration value="3. Customised reports &amp; forms"/>
              <xsd:enumeration value="5. Other"/>
              <xsd:enumeration value="6. xxx PUBLICATION FOLDERS"/>
              <xsd:enumeration value="7. xxxx DISCARDED DOCUMENTS"/>
              <xsd:enumeration value="7. xxxx DONE DOCUMENTS"/>
              <xsd:enumeration value="7. xxxx ORIGINAL DOCUMENTS"/>
              <xsd:enumeration value="1. PART C HEALTHCHECK"/>
              <xsd:enumeration value="2. MGA Annexes"/>
              <xsd:enumeration value="3. Customised reports &amp; forms (HE ERC)"/>
              <xsd:enumeration value="3. Customised reports &amp; forms (HE MSCA)"/>
              <xsd:enumeration value="3. Customised reports &amp; forms (HE EIC)"/>
              <xsd:enumeration value="3. Customised reports &amp; forms (HE EIT)"/>
              <xsd:enumeration value="3. Customised reports &amp; forms (ASAP)"/>
              <xsd:enumeration value="3. Customised reports &amp; forms (EDIRPA)"/>
              <xsd:enumeration value="3. Customised reports &amp; forms (INNOVFUND AUCTIONS)"/>
              <xsd:enumeration value="3. Customised reports &amp; forms (SMP COSME)"/>
              <xsd:enumeration value="3. Customised reports &amp; forms (SMP CONS)"/>
              <xsd:enumeration value="3. Customised reports &amp; forms (SMP COMP)"/>
              <xsd:enumeration value="3. Customised reports &amp; forms (SMP FOOD)"/>
              <xsd:enumeration value="3. Customised reports &amp; forms (SMP STAND)"/>
              <xsd:enumeration value="3. Customised reports &amp; forms (SMP ESS)"/>
              <xsd:enumeration value="3. Customised reports &amp; forms (SMP SURV)"/>
              <xsd:enumeration value="3. Customised reports &amp; forms (ERASMUS JMO Schools Info Package)"/>
              <xsd:enumeration value="3. Customised reports &amp; forms (ECHE Certificate)"/>
              <xsd:enumeration value="3. Customised reports &amp; forms (ESC HUMAID Quality Label)"/>
              <xsd:enumeration value="3. Customised reports &amp; forms (ECHO Partnership Certificate)"/>
              <xsd:enumeration value="3. Customised reports &amp; forms (NDICI and IPA TWINNING)"/>
              <xsd:enumeration value="3. Customised reports &amp; forms (NDICI MOBAF)"/>
              <xsd:enumeration value="3. Customised reports &amp; forms (PPPA EACEA)"/>
            </xsd:restriction>
          </xsd:simpleType>
        </xsd:union>
      </xsd:simpleType>
    </xsd:element>
    <xsd:element name="Order1" ma:index="3" nillable="true" ma:displayName="Order" ma:internalName="Order1" ma:percentage="FALSE">
      <xsd:simpleType>
        <xsd:restriction base="dms:Number"/>
      </xsd:simpleType>
    </xsd:element>
    <xsd:element name="DocComments" ma:index="4" nillable="true" ma:displayName="Doc Comments" ma:description="Needed for all Pages" ma:internalName="DocComments">
      <xsd:simpleType>
        <xsd:restriction base="dms:Note"/>
      </xsd:simpleType>
    </xsd:element>
    <xsd:element name="DocOfficerComments" ma:index="5" nillable="true" ma:displayName="Doc Officer Comments" ma:description="Needed for MGAs &amp; Programme Documents and Business Documents Management View" ma:internalName="DocOfficerComments">
      <xsd:simpleType>
        <xsd:restriction base="dms:Note">
          <xsd:maxLength value="255"/>
        </xsd:restriction>
      </xsd:simpleType>
    </xsd:element>
    <xsd:element name="DocStatus" ma:index="6" nillable="true" ma:displayName="Doc Status" ma:description="Needed for all except GoFund Archive" ma:format="Dropdown" ma:internalName="DocStatus">
      <xsd:simpleType>
        <xsd:union memberTypes="dms:Text">
          <xsd:simpleType>
            <xsd:restriction base="dms:Choice">
              <xsd:enumeration value="͏New"/>
              <xsd:enumeration value="New version"/>
              <xsd:enumeration value="Under validation"/>
              <xsd:enumeration value="Ready"/>
              <xsd:enumeration value="Ready for publication"/>
              <xsd:enumeration value="Published"/>
              <xsd:enumeration value="Wait"/>
              <xsd:enumeration value="n/a (backoffice document)"/>
              <xsd:enumeration value="old document"/>
            </xsd:restriction>
          </xsd:simpleType>
        </xsd:union>
      </xsd:simpleType>
    </xsd:element>
    <xsd:element name="DocPublProtocol" ma:index="7" nillable="true" ma:displayName="Doc Publ. Protocol" ma:description="Needed for MGAs &amp; Programme Documents and Business Documents Management View" ma:format="Dropdown" ma:internalName="DocPublProtocol">
      <xsd:simpleType>
        <xsd:union memberTypes="dms:Text">
          <xsd:simpleType>
            <xsd:restriction base="dms:Choice">
              <xsd:enumeration value="MGA2-1 MGAs"/>
              <xsd:enumeration value="CONTR1-1 Expert contracts"/>
              <xsd:enumeration value="GUID1-1 Business - External guidance"/>
              <xsd:enumeration value="GUID1-2 Business - Internal guidance"/>
              <xsd:enumeration value="GUID2-1 Programme tpl - External guidance"/>
              <xsd:enumeration value="GUID2-2 Programme tpl - Internal guidance"/>
              <xsd:enumeration value="TPL1-1 Business - Decisions"/>
              <xsd:enumeration value="TPL1-2 Business - Reports"/>
              <xsd:enumeration value="TPL1-3 Business - Letters"/>
              <xsd:enumeration value="TPL1-4 Business - Special (Portal)"/>
              <xsd:enumeration value="TPL1-5 Business - Special (GoFund)"/>
              <xsd:enumeration value="TPL2-1 Programme tpl - Call documents"/>
              <xsd:enumeration value="TPL2-2 Programme tpl - Application forms, etc"/>
              <xsd:enumeration value="TPL2-3 Programme tpl - Evaluation forms, etc"/>
              <xsd:enumeration value="TPL2-4 Programme tpl - DoAs"/>
              <xsd:enumeration value="TPL2-5 Programme tpl - Reporting forms, etc"/>
              <xsd:enumeration value="TPL2-6 Programme tpl - Audit templates"/>
              <xsd:enumeration value="TPL2-7 Programme tpl - Other"/>
              <xsd:enumeration value="Portal1-1 Terms &amp; Conditions"/>
              <xsd:enumeration value="Portal1-2 Privacy Statement"/>
              <xsd:enumeration value="Portal1-3 Glossary"/>
              <xsd:enumeration value="Portal1-4 Lists of expert names"/>
            </xsd:restriction>
          </xsd:simpleType>
        </xsd:union>
      </xsd:simpleType>
    </xsd:element>
    <xsd:element name="DocInternalExternal" ma:index="8" nillable="true" ma:displayName="Doc Internal/External" ma:description="Needed for MGAs &amp; Programme Documents and Business Documentation Management View" ma:format="Dropdown" ma:internalName="DocInternalExternal">
      <xsd:simpleType>
        <xsd:union memberTypes="dms:Text">
          <xsd:simpleType>
            <xsd:restriction base="dms:Choice">
              <xsd:enumeration value="Internal"/>
              <xsd:enumeration value="External"/>
              <xsd:enumeration value="Internal &amp; external"/>
            </xsd:restriction>
          </xsd:simpleType>
        </xsd:union>
      </xsd:simpleType>
    </xsd:element>
    <xsd:element name="DocPublDestination" ma:index="9" nillable="true" ma:displayName="Doc Publ. Destination" ma:description="Needed for MGAs &amp; Programme Documents and Business Documents Management View" ma:internalName="DocPublDestination">
      <xsd:simpleType>
        <xsd:restriction base="dms:Note">
          <xsd:maxLength value="255"/>
        </xsd:restriction>
      </xsd:simpleType>
    </xsd:element>
    <xsd:element name="DocPublDate" ma:index="10" nillable="true" ma:displayName="Doc Publ. Date" ma:description="Needed for MGAs &amp; Programme Documents and Business Documents Management View" ma:format="DateOnly" ma:internalName="DocPublDate">
      <xsd:simpleType>
        <xsd:restriction base="dms:DateTime"/>
      </xsd:simpleType>
    </xsd:element>
    <xsd:element name="DocPublversion" ma:index="11" nillable="true" ma:displayName="Doc Publ. Version" ma:description="Needed for MGAs &amp; Programme Documents and Business Documents Management View" ma:internalName="DocPublversion" ma:percentage="FALSE">
      <xsd:simpleType>
        <xsd:restriction base="dms:Number"/>
      </xsd:simpleType>
    </xsd:element>
    <xsd:element name="ITcomments" ma:index="12" nillable="true" ma:displayName="IT Comments" ma:description="Needed for MGAs &amp; Programme Documents and Business Documents Normal View" ma:internalName="ITcomments">
      <xsd:simpleType>
        <xsd:restriction base="dms:Note">
          <xsd:maxLength value="255"/>
        </xsd:restriction>
      </xsd:simpleType>
    </xsd:element>
    <xsd:element name="ITstatus" ma:index="13" nillable="true" ma:displayName="IT Status" ma:description="Needed for MGAs &amp; Programme Documents and Business Documents Normal View" ma:format="Dropdown" ma:internalName="ITstatus">
      <xsd:simpleType>
        <xsd:union memberTypes="dms:Text">
          <xsd:simpleType>
            <xsd:restriction base="dms:Choice">
              <xsd:enumeration value="͏Wait"/>
              <xsd:enumeration value="Ready for IT"/>
              <xsd:enumeration value="IT implementation started"/>
              <xsd:enumeration value="IT implementation finished"/>
              <xsd:enumeration value="New version ready for IT"/>
              <xsd:enumeration value="n/a (no IT implementation)"/>
            </xsd:restriction>
          </xsd:simpleType>
        </xsd:union>
      </xsd:simpleType>
    </xsd:element>
  </xsd:schema>
  <xsd:schema xmlns:xsd="http://www.w3.org/2001/XMLSchema" xmlns:xs="http://www.w3.org/2001/XMLSchema" xmlns:dms="http://schemas.microsoft.com/office/2006/documentManagement/types" xmlns:pc="http://schemas.microsoft.com/office/infopath/2007/PartnerControls" targetNamespace="58f75e61-ed07-41d3-a804-02f248e1fac3" elementFormDefault="qualified">
    <xsd:import namespace="http://schemas.microsoft.com/office/2006/documentManagement/types"/>
    <xsd:import namespace="http://schemas.microsoft.com/office/infopath/2007/PartnerControls"/>
    <xsd:element name="s86b" ma:index="21" nillable="true" ma:displayName="Doc Internal/External" ma:internalName="s86b">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0" ma:displayName="Content Type"/>
        <xsd:element ref="dc:title" minOccurs="0" maxOccurs="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A40D003-AFF2-4F36-8E10-9B9E0EB6CA98}">
  <ds:schemaRefs>
    <ds:schemaRef ds:uri="http://schemas.openxmlformats.org/package/2006/metadata/core-properties"/>
    <ds:schemaRef ds:uri="http://schemas.microsoft.com/office/2006/documentManagement/types"/>
    <ds:schemaRef ds:uri="084a5cd8-1559-4e94-ac72-b94fb9abc19e"/>
    <ds:schemaRef ds:uri="http://www.w3.org/XML/1998/namespace"/>
    <ds:schemaRef ds:uri="http://purl.org/dc/elements/1.1/"/>
    <ds:schemaRef ds:uri="http://schemas.microsoft.com/office/2006/metadata/properties"/>
    <ds:schemaRef ds:uri="http://purl.org/dc/dcmitype/"/>
    <ds:schemaRef ds:uri="58f75e61-ed07-41d3-a804-02f248e1fac3"/>
    <ds:schemaRef ds:uri="http://purl.org/dc/terms/"/>
    <ds:schemaRef ds:uri="http://schemas.microsoft.com/office/infopath/2007/PartnerControls"/>
  </ds:schemaRefs>
</ds:datastoreItem>
</file>

<file path=customXml/itemProps2.xml><?xml version="1.0" encoding="utf-8"?>
<ds:datastoreItem xmlns:ds="http://schemas.openxmlformats.org/officeDocument/2006/customXml" ds:itemID="{0D68A8F1-0D3F-4CDB-A10B-9B57D3CEA31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84a5cd8-1559-4e94-ac72-b94fb9abc19e"/>
    <ds:schemaRef ds:uri="58f75e61-ed07-41d3-a804-02f248e1fac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C5653F7E-9147-460D-BFF2-13FED458B72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Overview (Example)</vt:lpstr>
      <vt:lpstr>Lists</vt:lpstr>
      <vt:lpstr>Summary</vt:lpstr>
      <vt:lpstr>Summary per year</vt:lpstr>
      <vt:lpstr>Reference emissions ES</vt:lpstr>
      <vt:lpstr>Project emissions ES</vt:lpstr>
      <vt:lpstr>Conversion factors ES</vt:lpstr>
      <vt:lpstr>Assumptions</vt:lpstr>
      <vt:lpstr>Net carbon removals</vt:lpstr>
      <vt:lpstr>History of changes (Example)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dc:description/>
  <cp:lastModifiedBy/>
  <dcterms:created xsi:type="dcterms:W3CDTF">2021-10-20T09:46:17Z</dcterms:created>
  <dcterms:modified xsi:type="dcterms:W3CDTF">2024-11-28T17:10:00Z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mm" linkTarget="prop_comm">
    <vt:r8>0</vt:r8>
  </property>
  <property fmtid="{D5CDD505-2E9C-101B-9397-08002B2CF9AE}" pid="3" name="resi" linkTarget="prop_resi">
    <vt:r8>0</vt:r8>
  </property>
  <property fmtid="{D5CDD505-2E9C-101B-9397-08002B2CF9AE}" pid="4" name="uti" linkTarget="prop_uti">
    <vt:r8>0</vt:r8>
  </property>
  <property fmtid="{D5CDD505-2E9C-101B-9397-08002B2CF9AE}" pid="5" name="ContentTypeId">
    <vt:lpwstr>0x010100258AA79CEB83498886A3A086811232500015D68561EDF2314DA91E1210E4D82B5C</vt:lpwstr>
  </property>
  <property fmtid="{D5CDD505-2E9C-101B-9397-08002B2CF9AE}" pid="6" name="MSIP_Label_6bd9ddd1-4d20-43f6-abfa-fc3c07406f94_Enabled">
    <vt:lpwstr>true</vt:lpwstr>
  </property>
  <property fmtid="{D5CDD505-2E9C-101B-9397-08002B2CF9AE}" pid="7" name="MSIP_Label_6bd9ddd1-4d20-43f6-abfa-fc3c07406f94_SetDate">
    <vt:lpwstr>2022-03-30T08:52:45Z</vt:lpwstr>
  </property>
  <property fmtid="{D5CDD505-2E9C-101B-9397-08002B2CF9AE}" pid="8" name="MSIP_Label_6bd9ddd1-4d20-43f6-abfa-fc3c07406f94_Method">
    <vt:lpwstr>Standard</vt:lpwstr>
  </property>
  <property fmtid="{D5CDD505-2E9C-101B-9397-08002B2CF9AE}" pid="9" name="MSIP_Label_6bd9ddd1-4d20-43f6-abfa-fc3c07406f94_Name">
    <vt:lpwstr>Commission Use</vt:lpwstr>
  </property>
  <property fmtid="{D5CDD505-2E9C-101B-9397-08002B2CF9AE}" pid="10" name="MSIP_Label_6bd9ddd1-4d20-43f6-abfa-fc3c07406f94_SiteId">
    <vt:lpwstr>b24c8b06-522c-46fe-9080-70926f8dddb1</vt:lpwstr>
  </property>
  <property fmtid="{D5CDD505-2E9C-101B-9397-08002B2CF9AE}" pid="11" name="MSIP_Label_6bd9ddd1-4d20-43f6-abfa-fc3c07406f94_ActionId">
    <vt:lpwstr>2abd1d5a-7906-4352-aaa3-44833256a462</vt:lpwstr>
  </property>
  <property fmtid="{D5CDD505-2E9C-101B-9397-08002B2CF9AE}" pid="12" name="MSIP_Label_6bd9ddd1-4d20-43f6-abfa-fc3c07406f94_ContentBits">
    <vt:lpwstr>0</vt:lpwstr>
  </property>
</Properties>
</file>